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8"/>
  </bookViews>
  <sheets>
    <sheet name="封面" sheetId="1" r:id="rId1"/>
    <sheet name="目录" sheetId="2" r:id="rId2"/>
    <sheet name="1部门收支总体情况表" sheetId="3" r:id="rId3"/>
    <sheet name="2部门收入总体情况表" sheetId="4" r:id="rId4"/>
    <sheet name="3部门支出总体情况表" sheetId="5" r:id="rId5"/>
    <sheet name="4财政拨款收支总体情况表" sheetId="6" r:id="rId6"/>
    <sheet name="5财政拨款支出表" sheetId="7" r:id="rId7"/>
    <sheet name="6一般公共预算支出情况表" sheetId="8" r:id="rId8"/>
    <sheet name="7一般公共预算基本支出表" sheetId="9" r:id="rId9"/>
    <sheet name="8一般公共预算“三公”经费、会议费、培训费支出情况表" sheetId="10" r:id="rId10"/>
    <sheet name="9一般公共预算机关运行经费" sheetId="11" r:id="rId11"/>
    <sheet name="10政府性基金预算支出情况表" sheetId="12" r:id="rId12"/>
    <sheet name="11部门管理转移支付表" sheetId="13" r:id="rId13"/>
    <sheet name="12国有资本经营预算支出情况表" sheetId="14" r:id="rId14"/>
    <sheet name="政府采购预算表" sheetId="19"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<sst xmlns="http://schemas.openxmlformats.org/spreadsheetml/2006/main" count="404" uniqueCount="292">
  <si>
    <t>单位代码：</t>
  </si>
  <si>
    <t>单位名称：</t>
  </si>
  <si>
    <t>庆城县林业和草原局</t>
  </si>
  <si>
    <t>部门预算公开表</t>
  </si>
  <si>
    <t xml:space="preserve">     </t>
  </si>
  <si>
    <t>编制日期：2026年2月26日</t>
  </si>
  <si>
    <t>部门领导：</t>
  </si>
  <si>
    <t>章建辉</t>
  </si>
  <si>
    <t>财务负责人：</t>
  </si>
  <si>
    <t>王铎霖</t>
  </si>
  <si>
    <t>制表人：</t>
  </si>
  <si>
    <t>许芳梅</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</si>
  <si>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</si>
  <si>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</si>
  <si>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</si>
  <si>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</si>
  <si>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</si>
  <si>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</si>
  <si>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</si>
  <si>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</si>
  <si>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</si>
  <si>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</si>
  <si>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</si>
  <si>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</si>
  <si>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</si>
  <si>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</si>
  <si>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</si>
  <si>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</si>
  <si>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</si>
  <si>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</si>
  <si>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</si>
  <si>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</si>
  <si>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</si>
  <si>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</si>
  <si>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</si>
  <si>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</si>
  <si>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</si>
  <si>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</si>
  <si>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</si>
  <si>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</si>
  <si>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</si>
  <si>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</si>
  <si>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</si>
  <si>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</si>
  <si>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</si>
  <si>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</si>
  <si>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</si>
  <si>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</si>
  <si>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</si>
  <si>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</si>
  <si>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</si>
  <si>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</si>
  <si>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</si>
  <si>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</si>
  <si>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</si>
  <si>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</si>
  <si>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</si>
  <si>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</si>
  <si>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</si>
  <si>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</si>
  <si>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</si>
  <si>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</si>
  <si>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</si>
  <si>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</si>
  <si>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</si>
  <si>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</si>
  <si>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</si>
  <si>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</si>
  <si>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</si>
  <si>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</si>
  <si>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</si>
  <si>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</si>
  <si>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</si>
  <si>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</si>
  <si>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</si>
  <si>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</si>
  <si>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</si>
  <si>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</si>
  <si>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</si>
  <si>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</si>
  <si>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</si>
  <si>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</si>
  <si>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</si>
  <si>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</si>
  <si>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</si>
  <si>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</si>
  <si>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</si>
  <si>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</si>
  <si>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</si>
  <si>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</si>
  <si>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一般性转移支付</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</si>
  <si>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</si>
  <si>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</si>
  <si>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</si>
  <si>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</si>
  <si>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</si>
  <si>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</si>
  <si>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</si>
  <si>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</si>
  <si>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</si>
  <si>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</si>
  <si>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</si>
  <si>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</si>
  <si>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</si>
  <si>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社会保障和就业支出</t>
  </si>
  <si>
    <t>行政事业单位养老支出</t>
  </si>
  <si>
    <t xml:space="preserve"> 行政单位离退休</t>
  </si>
  <si>
    <t>机关事业单位基本养老保险缴费支出</t>
  </si>
  <si>
    <t>抚恤</t>
  </si>
  <si>
    <t>其他优抚支出</t>
  </si>
  <si>
    <t>其他社会保障和就业支出</t>
  </si>
  <si>
    <t>卫生健康支出</t>
  </si>
  <si>
    <t>行政事业单位医疗</t>
  </si>
  <si>
    <t>行政单位医疗</t>
  </si>
  <si>
    <t>农林水支出</t>
  </si>
  <si>
    <t>林业和草原</t>
  </si>
  <si>
    <t>行政运行</t>
  </si>
  <si>
    <t>森林资源管理</t>
  </si>
  <si>
    <t>森林资源培育</t>
  </si>
  <si>
    <t>退耕还林还草</t>
  </si>
  <si>
    <t>超长期特别国债安排的支出</t>
  </si>
  <si>
    <t>“三北”工程建设</t>
  </si>
  <si>
    <t>节能环保支出</t>
  </si>
  <si>
    <t>自然生态保护</t>
  </si>
  <si>
    <t>生态保护</t>
  </si>
  <si>
    <t>森林保护修复</t>
  </si>
  <si>
    <t>非国有林生态保护补偿</t>
  </si>
  <si>
    <t>国有林保护补助</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</si>
  <si>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</si>
  <si>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</si>
  <si>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</si>
  <si>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</si>
  <si>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</si>
  <si>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</si>
  <si>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</si>
  <si>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</si>
  <si>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</si>
  <si>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</si>
  <si>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</si>
  <si>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</si>
  <si>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</si>
  <si>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</si>
  <si>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</si>
  <si>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</si>
  <si>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</si>
  <si>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</si>
  <si>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</si>
  <si>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</si>
  <si>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</si>
  <si>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</si>
  <si>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</si>
  <si>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</si>
  <si>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</si>
  <si>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</si>
  <si>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</si>
  <si>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</si>
  <si>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</si>
  <si>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</si>
  <si>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</si>
  <si>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</si>
  <si>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</si>
  <si>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</si>
  <si>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</si>
  <si>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</si>
  <si>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</si>
  <si>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</si>
  <si>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</si>
  <si>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</si>
  <si>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</si>
  <si>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</si>
  <si>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</si>
  <si>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</si>
  <si>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208</t>
  </si>
  <si>
    <t>20805</t>
  </si>
  <si>
    <t>2080505</t>
  </si>
  <si>
    <t>20808</t>
  </si>
  <si>
    <t>2080899</t>
  </si>
  <si>
    <t>20899</t>
  </si>
  <si>
    <t>2089999</t>
  </si>
  <si>
    <t>210</t>
  </si>
  <si>
    <t>21011</t>
  </si>
  <si>
    <t>2101101</t>
  </si>
  <si>
    <t>213</t>
  </si>
  <si>
    <t>21302</t>
  </si>
  <si>
    <t>2130201</t>
  </si>
  <si>
    <t>2025年甘肃省庆阳市东南部陇东地区生态保护修复和水土流失综合治理项目庆城县人工造乔木林（县级配套）</t>
  </si>
  <si>
    <t>2025年甘肃省庆阳市马莲河流域陇东地区生态保护修复和水土流失综合治理项目庆城县人工造乔木林（县级配套）</t>
  </si>
  <si>
    <t>国家重点生态功能区转移支付</t>
  </si>
  <si>
    <t>2026年业务配套-国土变更调查及森林草原湿地荒漠调查监测项目</t>
  </si>
  <si>
    <t>2130238</t>
  </si>
  <si>
    <t>退耕还林还草（新一轮退耕林延长补助资金）</t>
  </si>
  <si>
    <t>退耕还林还草（上一轮政策到期退耕还生态林抚育补助资金）</t>
  </si>
  <si>
    <t>211</t>
  </si>
  <si>
    <t>21104</t>
  </si>
  <si>
    <t>2110401</t>
  </si>
  <si>
    <t>生态保护（生态护林员工资）</t>
  </si>
  <si>
    <t>21105</t>
  </si>
  <si>
    <t>2110501</t>
  </si>
  <si>
    <t>一般公共预算基本支出表</t>
  </si>
  <si>
    <t>经济分类科目</t>
  </si>
  <si>
    <t>一般公共预算基本支出</t>
  </si>
  <si>
    <t>人员经费</t>
  </si>
  <si>
    <t>公用经费</t>
  </si>
  <si>
    <t>**</t>
  </si>
  <si>
    <t>301</t>
  </si>
  <si>
    <t>工资福利支出</t>
  </si>
  <si>
    <t>30108</t>
  </si>
  <si>
    <t>机关事业单位基本养老保险缴费</t>
  </si>
  <si>
    <t>30112</t>
  </si>
  <si>
    <t>其他社会保障缴费</t>
  </si>
  <si>
    <t>30111</t>
  </si>
  <si>
    <t>公务员医疗补助缴费</t>
  </si>
  <si>
    <t>30110</t>
  </si>
  <si>
    <t>职工基本医疗保险缴费</t>
  </si>
  <si>
    <t>30103</t>
  </si>
  <si>
    <t>奖金</t>
  </si>
  <si>
    <t>30107</t>
  </si>
  <si>
    <t>绩效工资</t>
  </si>
  <si>
    <t>30102</t>
  </si>
  <si>
    <t>津贴补贴</t>
  </si>
  <si>
    <t>30101</t>
  </si>
  <si>
    <t>基本工资</t>
  </si>
  <si>
    <t>302</t>
  </si>
  <si>
    <t>商品和服务支出</t>
  </si>
  <si>
    <t>30209</t>
  </si>
  <si>
    <t>物业管理费</t>
  </si>
  <si>
    <t>30215</t>
  </si>
  <si>
    <t>会议费</t>
  </si>
  <si>
    <t>30217</t>
  </si>
  <si>
    <t>公务接待费</t>
  </si>
  <si>
    <t>30229</t>
  </si>
  <si>
    <t>福利费</t>
  </si>
  <si>
    <t>30216</t>
  </si>
  <si>
    <t>培训费</t>
  </si>
  <si>
    <t>30228</t>
  </si>
  <si>
    <t>工会经费</t>
  </si>
  <si>
    <t>30239</t>
  </si>
  <si>
    <t>其他交通费用</t>
  </si>
  <si>
    <t>30201</t>
  </si>
  <si>
    <t>办公费</t>
  </si>
  <si>
    <t>30231</t>
  </si>
  <si>
    <t>公务用车运行维护费</t>
  </si>
  <si>
    <t>其他商品和服务支出</t>
  </si>
  <si>
    <t>303</t>
  </si>
  <si>
    <t>对个人和家庭的补助</t>
  </si>
  <si>
    <t>30305</t>
  </si>
  <si>
    <t>生活补助</t>
  </si>
  <si>
    <t>30302</t>
  </si>
  <si>
    <t>退休费</t>
  </si>
  <si>
    <t>一般公共预算“三公”经费、会议费、培训费支出情况表</t>
  </si>
  <si>
    <t>“三公”经费</t>
  </si>
  <si>
    <t>因公出国（境）费用</t>
  </si>
  <si>
    <t>公务用车购置和运行费</t>
  </si>
  <si>
    <t>公务用车购置费</t>
  </si>
  <si>
    <t>公务用车运行费</t>
  </si>
  <si>
    <t>一般公共预算机关运行经费</t>
  </si>
  <si>
    <t>序号</t>
  </si>
  <si>
    <t>工会会费</t>
  </si>
  <si>
    <t>政府性基金预算支出情况表</t>
  </si>
  <si>
    <t>部门管理转移支付表</t>
  </si>
  <si>
    <t>一般公共预算项目支出</t>
  </si>
  <si>
    <t>政府性基金预算项目支出</t>
  </si>
  <si>
    <t>国有资本经营预算项目支出</t>
  </si>
  <si>
    <t>中央林业草原改革发展资金</t>
  </si>
  <si>
    <t>林业草原                 生态保护恢复资金</t>
  </si>
  <si>
    <t>表十二、国有资本经营预算支出情况表</t>
  </si>
  <si>
    <t xml:space="preserve">单位：万元 </t>
  </si>
  <si>
    <t>总计</t>
  </si>
  <si>
    <t>政府采购预算表</t>
  </si>
  <si>
    <t>预算年度：2026</t>
  </si>
  <si>
    <t>金额单位：元</t>
  </si>
  <si>
    <t>所属项目预算信息</t>
  </si>
  <si>
    <t>采购类别</t>
  </si>
  <si>
    <t>采购物品目录编码及名称</t>
  </si>
  <si>
    <t>采购方式</t>
  </si>
  <si>
    <t>组织形式</t>
  </si>
  <si>
    <t>代理机构</t>
  </si>
  <si>
    <t>计量单位</t>
  </si>
  <si>
    <t>单价</t>
  </si>
  <si>
    <t>采购数量</t>
  </si>
  <si>
    <t>采购金额</t>
  </si>
  <si>
    <t>政府采购政策功能</t>
  </si>
  <si>
    <t>预留份额</t>
  </si>
  <si>
    <t>不适宜预留情形</t>
  </si>
  <si>
    <t>细目名称</t>
  </si>
  <si>
    <t>功能分类科目编码及名称</t>
  </si>
  <si>
    <t>经济分类科目编码及名称</t>
  </si>
  <si>
    <t>支出管理方式</t>
  </si>
  <si>
    <t>资金来源</t>
  </si>
  <si>
    <t>中小微企业预留</t>
  </si>
  <si>
    <t>其中小微企业预留</t>
  </si>
  <si>
    <t>栏次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</si>
</sst>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8">
    <font>
      <sz val="11"/>
      <color indexed="8"/>
      <name val="宋体"/>
      <charset val="1"/>
      <scheme val="minor"/>
    </font>
    <font>
      <b/>
      <sz val="17"/>
      <color rgb="FF000000"/>
      <name val="宋体"/>
      <charset val="0"/>
    </font>
    <font>
      <sz val="11"/>
      <color rgb="FF000000"/>
      <name val="宋体"/>
      <charset val="134"/>
      <scheme val="minor"/>
    </font>
    <font>
      <sz val="11"/>
      <color indexed="0"/>
      <name val="宋体"/>
      <charset val="134"/>
      <scheme val="minor"/>
    </font>
    <font>
      <sz val="10"/>
      <name val="宋体"/>
      <charset val="134"/>
      <scheme val="minor"/>
    </font>
    <font>
      <sz val="11"/>
      <name val="宋体"/>
      <charset val="134"/>
      <scheme val="minor"/>
    </font>
    <font>
      <sz val="9"/>
      <name val="SimSun"/>
      <charset val="134"/>
    </font>
    <font>
      <b/>
      <sz val="17"/>
      <name val="SimSun"/>
      <charset val="134"/>
    </font>
    <font>
      <b/>
      <sz val="9"/>
      <name val="SimSun"/>
      <charset val="134"/>
    </font>
    <font>
      <b/>
      <sz val="9"/>
      <name val="宋体"/>
      <charset val="134"/>
    </font>
    <font>
      <sz val="9"/>
      <name val="宋体"/>
      <charset val="134"/>
    </font>
    <font>
      <sz val="9"/>
      <color indexed="8"/>
      <name val="宋体"/>
      <charset val="1"/>
      <scheme val="minor"/>
    </font>
    <font>
      <sz val="9"/>
      <color rgb="FFFF0000"/>
      <name val="SimSun"/>
      <charset val="134"/>
    </font>
    <font>
      <sz val="10"/>
      <name val="SimSun"/>
      <charset val="134"/>
    </font>
    <font>
      <sz val="9"/>
      <name val="Hiragino Sans GB"/>
      <charset val="134"/>
    </font>
    <font>
      <b/>
      <sz val="10"/>
      <name val="SimSun"/>
      <charset val="134"/>
    </font>
    <font>
      <sz val="11"/>
      <name val="宋体"/>
      <charset val="1"/>
      <scheme val="minor"/>
    </font>
    <font>
      <b/>
      <sz val="12"/>
      <name val="SimSun"/>
      <charset val="134"/>
    </font>
    <font>
      <b/>
      <sz val="11"/>
      <name val="SimSun"/>
      <charset val="134"/>
    </font>
    <font>
      <b/>
      <u/>
      <sz val="10"/>
      <color rgb="FF0000FF"/>
      <name val="SimSun"/>
      <charset val="134"/>
    </font>
    <font>
      <sz val="12"/>
      <name val="SimSun"/>
      <charset val="134"/>
    </font>
    <font>
      <b/>
      <sz val="24"/>
      <name val="宋体"/>
      <charset val="134"/>
    </font>
    <font>
      <sz val="14"/>
      <color rgb="FF000000"/>
      <name val="宋体"/>
      <charset val="134"/>
    </font>
    <font>
      <b/>
      <sz val="14"/>
      <color rgb="FF000000"/>
      <name val="宋体"/>
      <charset val="134"/>
    </font>
    <font>
      <sz val="12"/>
      <name val="Hiragino Sans GB"/>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4" borderId="11" applyNumberFormat="0" applyAlignment="0" applyProtection="0">
      <alignment vertical="center"/>
    </xf>
    <xf numFmtId="0" fontId="36" fillId="5" borderId="12" applyNumberFormat="0" applyAlignment="0" applyProtection="0">
      <alignment vertical="center"/>
    </xf>
    <xf numFmtId="0" fontId="37" fillId="5" borderId="11" applyNumberFormat="0" applyAlignment="0" applyProtection="0">
      <alignment vertical="center"/>
    </xf>
    <xf numFmtId="0" fontId="38" fillId="6"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7" fillId="0" borderId="0">
      <alignment vertical="center"/>
    </xf>
  </cellStyleXfs>
  <cellXfs count="102">
    <xf numFmtId="0" fontId="0" fillId="0" borderId="0" xfId="0" applyFont="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right" vertical="center"/>
    </xf>
    <xf numFmtId="49" fontId="2" fillId="0" borderId="1" xfId="0" applyNumberFormat="1" applyFont="1" applyFill="1" applyBorder="1" applyAlignment="1">
      <alignment horizontal="right" vertical="center"/>
    </xf>
    <xf numFmtId="0" fontId="3" fillId="0" borderId="1" xfId="0" applyFont="1" applyFill="1" applyBorder="1" applyAlignment="1">
      <alignment horizontal="center" vertical="top"/>
    </xf>
    <xf numFmtId="0" fontId="3" fillId="0" borderId="1" xfId="0" applyFont="1" applyFill="1" applyBorder="1" applyAlignment="1">
      <alignment vertical="top"/>
    </xf>
    <xf numFmtId="49" fontId="3" fillId="0" borderId="1" xfId="0" applyNumberFormat="1" applyFont="1" applyFill="1" applyBorder="1" applyAlignment="1">
      <alignment horizontal="left" vertical="top"/>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left" vertical="top"/>
    </xf>
    <xf numFmtId="176"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right" vertical="top"/>
      <protection locked="0"/>
    </xf>
    <xf numFmtId="0" fontId="5" fillId="0" borderId="1"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2" xfId="0" applyFont="1" applyBorder="1" applyAlignment="1">
      <alignment vertical="center" wrapText="1"/>
    </xf>
    <xf numFmtId="4" fontId="8" fillId="0" borderId="3" xfId="0" applyNumberFormat="1" applyFont="1" applyBorder="1" applyAlignment="1">
      <alignment vertical="center" wrapText="1"/>
    </xf>
    <xf numFmtId="0" fontId="6" fillId="0" borderId="2" xfId="0" applyFont="1" applyBorder="1" applyAlignment="1">
      <alignment vertical="center" wrapText="1"/>
    </xf>
    <xf numFmtId="4" fontId="6" fillId="0" borderId="3" xfId="0" applyNumberFormat="1" applyFont="1" applyBorder="1" applyAlignment="1">
      <alignment vertical="center" wrapText="1"/>
    </xf>
    <xf numFmtId="0" fontId="6"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4" fontId="6" fillId="0" borderId="4"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0" fontId="8" fillId="0" borderId="3" xfId="0" applyFont="1" applyBorder="1" applyAlignment="1">
      <alignment horizontal="center" vertical="center" wrapText="1"/>
    </xf>
    <xf numFmtId="0" fontId="9" fillId="0" borderId="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10" fillId="0" borderId="2" xfId="0" applyFont="1" applyBorder="1" applyAlignment="1">
      <alignment horizontal="center" vertical="center" wrapText="1"/>
    </xf>
    <xf numFmtId="4" fontId="6"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Font="1" applyBorder="1" applyAlignment="1">
      <alignment horizontal="center" vertical="center"/>
    </xf>
    <xf numFmtId="0" fontId="6" fillId="0" borderId="0" xfId="0" applyFont="1" applyBorder="1" applyAlignment="1">
      <alignment horizontal="center" vertical="center" wrapText="1"/>
    </xf>
    <xf numFmtId="0" fontId="8" fillId="0" borderId="5" xfId="0" applyFont="1" applyBorder="1" applyAlignment="1">
      <alignment horizontal="center" vertical="center" wrapText="1"/>
    </xf>
    <xf numFmtId="4" fontId="8"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0" fillId="0" borderId="7" xfId="0" applyFont="1" applyBorder="1" applyAlignment="1">
      <alignment horizontal="center" vertical="center"/>
    </xf>
    <xf numFmtId="177" fontId="11" fillId="0" borderId="1" xfId="0" applyNumberFormat="1" applyFont="1" applyBorder="1" applyAlignment="1">
      <alignment horizontal="center" vertical="center"/>
    </xf>
    <xf numFmtId="0" fontId="6" fillId="2" borderId="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 fontId="12" fillId="0" borderId="1" xfId="0" applyNumberFormat="1" applyFont="1" applyBorder="1" applyAlignment="1">
      <alignment horizontal="center" vertical="center" wrapText="1"/>
    </xf>
    <xf numFmtId="177" fontId="0" fillId="0" borderId="0" xfId="0" applyNumberFormat="1" applyFont="1" applyBorder="1" applyAlignment="1">
      <alignment horizontal="center" vertical="center"/>
    </xf>
    <xf numFmtId="177" fontId="7" fillId="0" borderId="0" xfId="0" applyNumberFormat="1" applyFont="1" applyBorder="1" applyAlignment="1">
      <alignment horizontal="center" vertical="center" wrapText="1"/>
    </xf>
    <xf numFmtId="177" fontId="6" fillId="0" borderId="0"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7" fontId="8" fillId="2" borderId="1"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wrapText="1"/>
    </xf>
    <xf numFmtId="0" fontId="13" fillId="0" borderId="0" xfId="0" applyFont="1" applyBorder="1" applyAlignment="1">
      <alignment vertical="center" wrapText="1"/>
    </xf>
    <xf numFmtId="0" fontId="6" fillId="0" borderId="2" xfId="0" applyFont="1" applyBorder="1" applyAlignment="1">
      <alignment horizontal="left" vertical="center" wrapText="1"/>
    </xf>
    <xf numFmtId="4" fontId="6" fillId="0" borderId="4" xfId="0" applyNumberFormat="1" applyFont="1" applyBorder="1" applyAlignment="1">
      <alignment vertical="center" wrapText="1"/>
    </xf>
    <xf numFmtId="0" fontId="13" fillId="0" borderId="0" xfId="0" applyFont="1" applyBorder="1" applyAlignment="1">
      <alignment horizontal="center" vertical="center" wrapText="1"/>
    </xf>
    <xf numFmtId="4" fontId="6" fillId="0" borderId="4"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4" fontId="14" fillId="0" borderId="3"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lignment vertical="center"/>
    </xf>
    <xf numFmtId="0" fontId="16" fillId="0" borderId="0" xfId="0" applyFont="1" applyBorder="1" applyAlignment="1">
      <alignment horizontal="center" vertical="center"/>
    </xf>
    <xf numFmtId="177" fontId="8" fillId="0" borderId="3"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177" fontId="6" fillId="0" borderId="3" xfId="0" applyNumberFormat="1" applyFont="1" applyBorder="1" applyAlignment="1">
      <alignment horizontal="center"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4" fontId="10" fillId="0" borderId="4"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4" fontId="8" fillId="0" borderId="3"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4" fontId="14" fillId="0" borderId="4" xfId="0" applyNumberFormat="1" applyFont="1" applyBorder="1" applyAlignment="1">
      <alignment horizontal="right" vertical="center" wrapText="1"/>
    </xf>
    <xf numFmtId="0" fontId="6" fillId="0" borderId="4" xfId="0" applyFont="1" applyBorder="1" applyAlignment="1">
      <alignment vertical="center" wrapText="1"/>
    </xf>
    <xf numFmtId="4" fontId="14" fillId="0" borderId="3" xfId="0" applyNumberFormat="1" applyFont="1" applyBorder="1" applyAlignment="1">
      <alignment horizontal="right" vertical="center" wrapText="1"/>
    </xf>
    <xf numFmtId="4" fontId="8" fillId="0" borderId="4" xfId="0" applyNumberFormat="1" applyFont="1" applyBorder="1" applyAlignment="1">
      <alignment vertical="center" wrapText="1"/>
    </xf>
    <xf numFmtId="0" fontId="8" fillId="0" borderId="4" xfId="0" applyFont="1" applyBorder="1" applyAlignment="1">
      <alignment vertical="center" wrapText="1"/>
    </xf>
    <xf numFmtId="0" fontId="17" fillId="0" borderId="0"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0" xfId="0" applyFont="1" applyBorder="1" applyAlignment="1">
      <alignment vertical="center" wrapText="1"/>
    </xf>
    <xf numFmtId="0" fontId="19" fillId="0" borderId="2" xfId="0" applyFont="1" applyBorder="1" applyAlignment="1">
      <alignment vertical="center" wrapText="1"/>
    </xf>
    <xf numFmtId="0" fontId="15" fillId="0" borderId="3" xfId="0" applyFont="1" applyBorder="1" applyAlignment="1">
      <alignment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Fill="1" applyAlignment="1" applyProtection="1">
      <alignment horizontal="center"/>
    </xf>
    <xf numFmtId="0" fontId="23" fillId="0" borderId="0" xfId="0" applyFont="1" applyFill="1" applyBorder="1" applyAlignment="1" applyProtection="1"/>
    <xf numFmtId="0" fontId="24" fillId="0" borderId="0" xfId="0" applyFont="1" applyBorder="1" applyAlignment="1">
      <alignment horizontal="right" vertical="center" wrapText="1"/>
    </xf>
    <xf numFmtId="0" fontId="25" fillId="0" borderId="0" xfId="0" applyFont="1" applyBorder="1" applyAlignment="1">
      <alignment horizontal="righ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F17" sqref="F17"/>
    </sheetView>
  </sheetViews>
  <sheetFormatPr defaultColWidth="9" defaultRowHeight="13.5"/>
  <cols>
    <col min="1" max="1" width="2.54166666666667" customWidth="1"/>
    <col min="2" max="2" width="14.1166666666667" customWidth="1"/>
    <col min="3" max="4" width="9.76666666666667" customWidth="1"/>
    <col min="5" max="5" width="14.925" customWidth="1"/>
    <col min="6" max="6" width="11.4" customWidth="1"/>
    <col min="7" max="7" width="11.5083333333333" customWidth="1"/>
    <col min="8" max="8" width="9.76666666666667" customWidth="1"/>
    <col min="9" max="9" width="17.775" customWidth="1"/>
    <col min="10" max="11" width="9.76666666666667" customWidth="1"/>
  </cols>
  <sheetData>
    <row r="1" ht="16.35" customHeight="1" spans="1:11">
      <c r="A1" s="18"/>
      <c r="B1" s="18"/>
      <c r="C1" s="18"/>
      <c r="D1" s="18"/>
      <c r="E1" s="18"/>
      <c r="F1" s="18"/>
      <c r="G1" s="18"/>
      <c r="H1" s="18"/>
      <c r="I1" s="18"/>
      <c r="J1" s="18"/>
      <c r="K1" s="18"/>
    </row>
    <row r="2" ht="16.35" customHeight="1" spans="1:11">
      <c r="A2" s="18"/>
      <c r="B2" s="18"/>
      <c r="C2" s="18"/>
      <c r="D2" s="18"/>
      <c r="E2" s="18"/>
      <c r="F2" s="18"/>
      <c r="G2" s="18"/>
      <c r="H2" s="18"/>
      <c r="I2" s="18"/>
      <c r="J2" s="18"/>
      <c r="K2" s="18"/>
    </row>
    <row r="3" ht="26.05" customHeight="1" spans="1:11">
      <c r="A3" s="60"/>
      <c r="B3" s="95" t="s">
        <v>0</v>
      </c>
      <c r="C3" s="96">
        <v>303001</v>
      </c>
      <c r="D3" s="96"/>
      <c r="E3" s="95"/>
      <c r="F3" s="60"/>
      <c r="G3" s="60"/>
      <c r="H3" s="60"/>
      <c r="I3" s="60"/>
      <c r="J3" s="60"/>
      <c r="K3" s="60"/>
    </row>
    <row r="4" ht="26.05" customHeight="1" spans="1:11">
      <c r="A4" s="60"/>
      <c r="B4" s="95" t="s">
        <v>1</v>
      </c>
      <c r="C4" s="95" t="s">
        <v>2</v>
      </c>
      <c r="D4" s="95"/>
      <c r="E4" s="95"/>
      <c r="F4" s="60"/>
      <c r="G4" s="60"/>
      <c r="H4" s="60"/>
      <c r="I4" s="60"/>
      <c r="J4" s="60"/>
      <c r="K4" s="60"/>
    </row>
    <row r="5" ht="16.35" customHeight="1" spans="1:11">
      <c r="A5" s="18"/>
      <c r="B5" s="18"/>
      <c r="C5" s="18"/>
      <c r="D5" s="18"/>
      <c r="E5" s="18"/>
      <c r="F5" s="18"/>
      <c r="G5" s="18"/>
      <c r="H5" s="18"/>
      <c r="I5" s="18"/>
      <c r="J5" s="18"/>
      <c r="K5" s="18"/>
    </row>
    <row r="6" ht="89.9" customHeight="1" spans="1:11">
      <c r="A6" s="18"/>
      <c r="B6" s="97" t="s">
        <v>3</v>
      </c>
      <c r="C6" s="97"/>
      <c r="D6" s="97"/>
      <c r="E6" s="97"/>
      <c r="F6" s="97"/>
      <c r="G6" s="97"/>
      <c r="H6" s="97"/>
      <c r="I6" s="97"/>
      <c r="J6" s="97"/>
      <c r="K6" s="97"/>
    </row>
    <row r="7" ht="26.05" customHeight="1" spans="1:11">
      <c r="A7" s="60"/>
      <c r="B7" s="60"/>
      <c r="C7" s="60"/>
      <c r="D7" s="60"/>
      <c r="E7" s="60"/>
      <c r="F7" s="60"/>
      <c r="G7" s="60"/>
      <c r="H7" s="60"/>
      <c r="I7" s="60"/>
      <c r="J7" s="60"/>
      <c r="K7" s="60"/>
    </row>
    <row r="8" ht="26.05" customHeight="1" spans="1:11">
      <c r="A8" s="60"/>
      <c r="B8" s="60"/>
      <c r="C8" s="60"/>
      <c r="D8" s="60"/>
      <c r="E8" s="60"/>
      <c r="F8" s="60"/>
      <c r="G8" s="60"/>
      <c r="H8" s="60"/>
      <c r="I8" s="60"/>
      <c r="J8" s="60"/>
      <c r="K8" s="60"/>
    </row>
    <row r="9" ht="26.05" customHeight="1" spans="1:11">
      <c r="A9" s="60"/>
      <c r="B9" s="60"/>
      <c r="C9" s="60"/>
      <c r="D9" s="60"/>
      <c r="E9" s="60"/>
      <c r="F9" s="60"/>
      <c r="G9" s="60"/>
      <c r="H9" s="60"/>
      <c r="I9" s="60"/>
      <c r="J9" s="60"/>
      <c r="K9" s="60"/>
    </row>
    <row r="10" ht="26.05" customHeight="1" spans="1:11">
      <c r="A10" s="60"/>
      <c r="B10" s="95" t="s">
        <v>4</v>
      </c>
      <c r="C10" s="95"/>
      <c r="D10" s="95"/>
      <c r="E10" s="98" t="s">
        <v>5</v>
      </c>
      <c r="F10" s="98"/>
      <c r="G10" s="98"/>
      <c r="H10" s="98"/>
      <c r="I10" s="99"/>
      <c r="J10" s="95"/>
      <c r="K10" s="60"/>
    </row>
    <row r="11" ht="26.05" customHeight="1" spans="1:11">
      <c r="A11" s="60"/>
      <c r="B11" s="95"/>
      <c r="C11" s="95"/>
      <c r="D11" s="95"/>
      <c r="E11" s="95"/>
      <c r="F11" s="95"/>
      <c r="G11" s="95"/>
      <c r="H11" s="95"/>
      <c r="I11" s="95"/>
      <c r="J11" s="95"/>
      <c r="K11" s="60"/>
    </row>
    <row r="12" ht="26.05" customHeight="1" spans="1:11">
      <c r="A12" s="60"/>
      <c r="B12" s="95"/>
      <c r="C12" s="95"/>
      <c r="D12" s="95"/>
      <c r="E12" s="95"/>
      <c r="F12" s="95"/>
      <c r="G12" s="95"/>
      <c r="H12" s="95"/>
      <c r="I12" s="95"/>
      <c r="J12" s="95"/>
      <c r="K12" s="60"/>
    </row>
    <row r="13" ht="26.05" customHeight="1" spans="1:11">
      <c r="A13" s="60"/>
      <c r="B13" s="100" t="s">
        <v>6</v>
      </c>
      <c r="C13" s="101" t="s">
        <v>7</v>
      </c>
      <c r="D13" s="95"/>
      <c r="E13" s="100" t="s">
        <v>8</v>
      </c>
      <c r="F13" s="95" t="s">
        <v>9</v>
      </c>
      <c r="G13" s="95"/>
      <c r="H13" s="100" t="s">
        <v>10</v>
      </c>
      <c r="I13" s="95" t="s">
        <v>11</v>
      </c>
      <c r="J13" s="95"/>
      <c r="K13" s="60"/>
    </row>
    <row r="14" ht="16.35" customHeight="1" spans="1:11">
      <c r="A14" s="18"/>
      <c r="B14" s="18"/>
      <c r="C14" s="18" t="s">
        <v>12</v>
      </c>
      <c r="D14" s="18"/>
      <c r="E14" s="18"/>
      <c r="F14" s="18"/>
      <c r="G14" s="18"/>
      <c r="H14" s="18"/>
      <c r="I14" s="18"/>
      <c r="J14" s="18"/>
      <c r="K14" s="18"/>
    </row>
    <row r="15" ht="16.35" customHeight="1" spans="1:11">
      <c r="A15" s="18"/>
      <c r="B15" s="18"/>
      <c r="C15" s="18"/>
      <c r="D15" s="18"/>
      <c r="E15" s="18"/>
      <c r="F15" s="18"/>
      <c r="G15" s="18"/>
      <c r="H15" s="18"/>
      <c r="I15" s="18"/>
      <c r="J15" s="18"/>
      <c r="K15" s="18"/>
    </row>
    <row r="16" ht="16.35" customHeight="1" spans="1:11">
      <c r="A16" s="18"/>
      <c r="B16" s="18"/>
      <c r="C16" s="18"/>
      <c r="D16" s="18"/>
      <c r="E16" s="18"/>
      <c r="F16" s="18"/>
      <c r="G16" s="18"/>
      <c r="H16" s="18"/>
      <c r="I16" s="18"/>
      <c r="J16" s="18"/>
      <c r="K16" s="18"/>
    </row>
  </sheetData>
  <mergeCells count="4">
    <mergeCell ref="C3:D3"/>
    <mergeCell ref="C4:E4"/>
    <mergeCell ref="B6:K6"/>
    <mergeCell ref="E10:H10"/>
  </mergeCells>
  <printOptions horizontalCentered="1" verticalCentered="1"/>
  <pageMargins left="0.0784722222222222" right="0.0784722222222222" top="0.0784722222222222" bottom="0.0784722222222222" header="0"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1" sqref="A11:H11"/>
    </sheetView>
  </sheetViews>
  <sheetFormatPr defaultColWidth="9" defaultRowHeight="13.5" outlineLevelCol="7"/>
  <cols>
    <col min="1" max="1" width="20.375" customWidth="1"/>
    <col min="2" max="2" width="7.25" customWidth="1"/>
    <col min="3" max="3" width="9.5" customWidth="1"/>
    <col min="4" max="4" width="7.125" customWidth="1"/>
    <col min="5" max="7" width="9.76666666666667" customWidth="1"/>
    <col min="8" max="8" width="9.125" customWidth="1"/>
  </cols>
  <sheetData>
    <row r="1" ht="16.35" customHeight="1" spans="1:8">
      <c r="A1" s="18"/>
      <c r="B1" s="18"/>
      <c r="C1" s="18"/>
      <c r="D1" s="18"/>
      <c r="E1" s="18"/>
      <c r="F1" s="18"/>
      <c r="G1" s="18"/>
      <c r="H1" s="18"/>
    </row>
    <row r="2" ht="26.05" customHeight="1" spans="1:8">
      <c r="A2" s="19" t="s">
        <v>249</v>
      </c>
      <c r="B2" s="19"/>
      <c r="C2" s="19"/>
      <c r="D2" s="19"/>
      <c r="E2" s="19"/>
      <c r="F2" s="19"/>
      <c r="G2" s="19"/>
      <c r="H2" s="19"/>
    </row>
    <row r="3" ht="26.05" customHeight="1" spans="1:8">
      <c r="A3" s="39"/>
      <c r="B3" s="39"/>
      <c r="C3" s="39"/>
      <c r="D3" s="39"/>
      <c r="E3" s="39"/>
      <c r="F3" s="39"/>
      <c r="G3" s="39"/>
      <c r="H3" s="39" t="s">
        <v>36</v>
      </c>
    </row>
    <row r="4" ht="26.05" customHeight="1" spans="1:8">
      <c r="A4" s="21" t="s">
        <v>165</v>
      </c>
      <c r="B4" s="27" t="s">
        <v>250</v>
      </c>
      <c r="C4" s="27"/>
      <c r="D4" s="27"/>
      <c r="E4" s="27"/>
      <c r="F4" s="27"/>
      <c r="G4" s="27" t="s">
        <v>227</v>
      </c>
      <c r="H4" s="22" t="s">
        <v>233</v>
      </c>
    </row>
    <row r="5" ht="26.05" customHeight="1" spans="1:8">
      <c r="A5" s="21"/>
      <c r="B5" s="27" t="s">
        <v>103</v>
      </c>
      <c r="C5" s="27" t="s">
        <v>251</v>
      </c>
      <c r="D5" s="27" t="s">
        <v>229</v>
      </c>
      <c r="E5" s="27" t="s">
        <v>252</v>
      </c>
      <c r="F5" s="27"/>
      <c r="G5" s="27"/>
      <c r="H5" s="22"/>
    </row>
    <row r="6" ht="26.05" customHeight="1" spans="1:8">
      <c r="A6" s="21"/>
      <c r="B6" s="27"/>
      <c r="C6" s="27"/>
      <c r="D6" s="27"/>
      <c r="E6" s="27" t="s">
        <v>253</v>
      </c>
      <c r="F6" s="27" t="s">
        <v>254</v>
      </c>
      <c r="G6" s="27"/>
      <c r="H6" s="22"/>
    </row>
    <row r="7" ht="26.05" customHeight="1" spans="1:8">
      <c r="A7" s="47" t="s">
        <v>103</v>
      </c>
      <c r="B7" s="41">
        <f t="shared" ref="B7:H7" si="0">B8</f>
        <v>6.29</v>
      </c>
      <c r="C7" s="41"/>
      <c r="D7" s="41">
        <f t="shared" si="0"/>
        <v>0.473123</v>
      </c>
      <c r="E7" s="41"/>
      <c r="F7" s="41">
        <f t="shared" si="0"/>
        <v>5.8158</v>
      </c>
      <c r="G7" s="41"/>
      <c r="H7" s="41">
        <f t="shared" si="0"/>
        <v>4.48</v>
      </c>
    </row>
    <row r="8" ht="26.05" customHeight="1" spans="1:8">
      <c r="A8" s="48" t="s">
        <v>2</v>
      </c>
      <c r="B8" s="49">
        <f t="shared" ref="B8:H8" si="1">B9</f>
        <v>6.29</v>
      </c>
      <c r="C8" s="49"/>
      <c r="D8" s="49">
        <f t="shared" si="1"/>
        <v>0.473123</v>
      </c>
      <c r="E8" s="49"/>
      <c r="F8" s="49">
        <f t="shared" si="1"/>
        <v>5.8158</v>
      </c>
      <c r="G8" s="49"/>
      <c r="H8" s="49">
        <f t="shared" si="1"/>
        <v>4.48</v>
      </c>
    </row>
    <row r="9" ht="26.05" customHeight="1" spans="1:8">
      <c r="A9" s="50" t="s">
        <v>2</v>
      </c>
      <c r="B9" s="43">
        <v>6.29</v>
      </c>
      <c r="C9" s="43"/>
      <c r="D9" s="43">
        <v>0.473123</v>
      </c>
      <c r="E9" s="43"/>
      <c r="F9" s="43">
        <v>5.8158</v>
      </c>
      <c r="G9" s="43"/>
      <c r="H9" s="43">
        <v>4.48</v>
      </c>
    </row>
    <row r="10" ht="16.35" customHeight="1"/>
    <row r="11" ht="16.35" customHeight="1" spans="1:8">
      <c r="A11" s="18" t="s">
        <v>86</v>
      </c>
      <c r="B11" s="18"/>
      <c r="C11" s="18"/>
      <c r="D11" s="18"/>
      <c r="E11" s="18"/>
      <c r="F11" s="18"/>
      <c r="G11" s="18"/>
      <c r="H11" s="18"/>
    </row>
  </sheetData>
  <mergeCells count="10">
    <mergeCell ref="A2:H2"/>
    <mergeCell ref="B4:F4"/>
    <mergeCell ref="E5:F5"/>
    <mergeCell ref="A11:H11"/>
    <mergeCell ref="A4:A6"/>
    <mergeCell ref="B5:B6"/>
    <mergeCell ref="C5:C6"/>
    <mergeCell ref="D5:D6"/>
    <mergeCell ref="G4:G6"/>
    <mergeCell ref="H4:H6"/>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B12" sqref="B12:B13"/>
    </sheetView>
  </sheetViews>
  <sheetFormatPr defaultColWidth="9" defaultRowHeight="13.5" outlineLevelCol="5"/>
  <cols>
    <col min="1" max="1" width="7.75" style="38" customWidth="1"/>
    <col min="2" max="2" width="23.6166666666667" style="38" customWidth="1"/>
    <col min="3" max="3" width="13" style="38" customWidth="1"/>
    <col min="4" max="4" width="21.275" style="38" customWidth="1"/>
    <col min="5" max="5" width="17.9083333333333" style="38" customWidth="1"/>
    <col min="6" max="6" width="9.76666666666667" customWidth="1"/>
  </cols>
  <sheetData>
    <row r="1" ht="16.35" customHeight="1" spans="1:6">
      <c r="A1" s="39"/>
      <c r="B1" s="39"/>
      <c r="C1" s="39"/>
      <c r="D1" s="39"/>
      <c r="E1" s="39"/>
      <c r="F1" s="18"/>
    </row>
    <row r="2" ht="26.05" customHeight="1" spans="1:6">
      <c r="A2" s="19" t="s">
        <v>255</v>
      </c>
      <c r="B2" s="19"/>
      <c r="C2" s="19"/>
      <c r="D2" s="19"/>
      <c r="E2" s="19"/>
      <c r="F2" s="18"/>
    </row>
    <row r="3" ht="26.05" customHeight="1" spans="1:6">
      <c r="A3" s="39"/>
      <c r="B3" s="39"/>
      <c r="C3" s="39"/>
      <c r="D3" s="39"/>
      <c r="E3" s="39" t="s">
        <v>36</v>
      </c>
      <c r="F3" s="18"/>
    </row>
    <row r="4" ht="26.05" customHeight="1" spans="1:6">
      <c r="A4" s="21" t="s">
        <v>256</v>
      </c>
      <c r="B4" s="27" t="s">
        <v>39</v>
      </c>
      <c r="C4" s="27" t="s">
        <v>103</v>
      </c>
      <c r="D4" s="27" t="s">
        <v>100</v>
      </c>
      <c r="E4" s="22" t="s">
        <v>101</v>
      </c>
      <c r="F4" s="18"/>
    </row>
    <row r="5" ht="26.05" customHeight="1" spans="1:6">
      <c r="A5" s="21" t="s">
        <v>203</v>
      </c>
      <c r="B5" s="27" t="s">
        <v>203</v>
      </c>
      <c r="C5" s="27">
        <v>1</v>
      </c>
      <c r="D5" s="27">
        <v>2</v>
      </c>
      <c r="E5" s="22">
        <v>3</v>
      </c>
      <c r="F5" s="18"/>
    </row>
    <row r="6" ht="26.05" customHeight="1" spans="1:6">
      <c r="A6" s="21">
        <v>1</v>
      </c>
      <c r="B6" s="40" t="s">
        <v>103</v>
      </c>
      <c r="C6" s="41">
        <f t="shared" ref="C6:C14" si="0">SUM(D6:E6)</f>
        <v>51.9</v>
      </c>
      <c r="D6" s="41">
        <f>SUM(D7:D14)</f>
        <v>45.9</v>
      </c>
      <c r="E6" s="41">
        <f>SUM(E7:E14)</f>
        <v>6</v>
      </c>
      <c r="F6" s="18"/>
    </row>
    <row r="7" ht="26.05" customHeight="1" spans="1:6">
      <c r="A7" s="21">
        <v>2</v>
      </c>
      <c r="B7" s="42" t="s">
        <v>231</v>
      </c>
      <c r="C7" s="43">
        <f t="shared" si="0"/>
        <v>0</v>
      </c>
      <c r="D7" s="43"/>
      <c r="E7" s="43"/>
      <c r="F7" s="18"/>
    </row>
    <row r="8" ht="26.05" customHeight="1" spans="1:6">
      <c r="A8" s="21">
        <v>3</v>
      </c>
      <c r="B8" s="42" t="s">
        <v>227</v>
      </c>
      <c r="C8" s="43">
        <f t="shared" si="0"/>
        <v>0</v>
      </c>
      <c r="D8" s="43"/>
      <c r="E8" s="43"/>
      <c r="F8" s="18"/>
    </row>
    <row r="9" ht="26.05" customHeight="1" spans="1:6">
      <c r="A9" s="21">
        <v>4</v>
      </c>
      <c r="B9" s="42" t="s">
        <v>241</v>
      </c>
      <c r="C9" s="43">
        <f t="shared" si="0"/>
        <v>0</v>
      </c>
      <c r="D9" s="43"/>
      <c r="E9" s="43"/>
      <c r="F9" s="18"/>
    </row>
    <row r="10" ht="26.05" customHeight="1" spans="1:6">
      <c r="A10" s="21">
        <v>5</v>
      </c>
      <c r="B10" s="42" t="s">
        <v>257</v>
      </c>
      <c r="C10" s="43">
        <f t="shared" si="0"/>
        <v>3.58</v>
      </c>
      <c r="D10" s="43">
        <v>3.58</v>
      </c>
      <c r="E10" s="43"/>
      <c r="F10" s="18"/>
    </row>
    <row r="11" ht="26.05" customHeight="1" spans="1:6">
      <c r="A11" s="21">
        <v>6</v>
      </c>
      <c r="B11" s="42" t="s">
        <v>225</v>
      </c>
      <c r="C11" s="43">
        <f t="shared" si="0"/>
        <v>0</v>
      </c>
      <c r="D11" s="43"/>
      <c r="E11" s="43"/>
      <c r="F11" s="18"/>
    </row>
    <row r="12" ht="26.05" customHeight="1" spans="1:6">
      <c r="A12" s="21">
        <v>7</v>
      </c>
      <c r="B12" s="44" t="s">
        <v>242</v>
      </c>
      <c r="C12" s="43">
        <f t="shared" si="0"/>
        <v>12.23</v>
      </c>
      <c r="D12" s="45">
        <v>12.23</v>
      </c>
      <c r="E12" s="43"/>
      <c r="F12" s="18"/>
    </row>
    <row r="13" ht="26.05" customHeight="1" spans="1:6">
      <c r="A13" s="21">
        <v>8</v>
      </c>
      <c r="B13" s="46" t="s">
        <v>237</v>
      </c>
      <c r="C13" s="43">
        <f t="shared" si="0"/>
        <v>12.54</v>
      </c>
      <c r="D13" s="45">
        <v>12.54</v>
      </c>
      <c r="E13" s="43"/>
      <c r="F13" s="18"/>
    </row>
    <row r="14" ht="26.05" customHeight="1" spans="1:6">
      <c r="A14" s="21">
        <v>9</v>
      </c>
      <c r="B14" s="42" t="s">
        <v>239</v>
      </c>
      <c r="C14" s="43">
        <f t="shared" si="0"/>
        <v>23.55</v>
      </c>
      <c r="D14" s="43">
        <v>17.55</v>
      </c>
      <c r="E14" s="43">
        <v>6</v>
      </c>
      <c r="F14" s="18"/>
    </row>
    <row r="15" ht="16.35" customHeight="1"/>
    <row r="16" ht="16.35" customHeight="1" spans="1:6">
      <c r="A16" s="39" t="s">
        <v>86</v>
      </c>
      <c r="B16" s="39"/>
      <c r="C16" s="39"/>
      <c r="D16" s="39"/>
      <c r="E16" s="39"/>
    </row>
  </sheetData>
  <mergeCells count="2">
    <mergeCell ref="A2:E2"/>
    <mergeCell ref="A16:E1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Q6" sqref="Q6"/>
    </sheetView>
  </sheetViews>
  <sheetFormatPr defaultColWidth="9" defaultRowHeight="13.5" outlineLevelCol="1"/>
  <cols>
    <col min="1" max="1" width="50" customWidth="1"/>
    <col min="2" max="2" width="31.125" customWidth="1"/>
  </cols>
  <sheetData>
    <row r="1" ht="16.35" customHeight="1" spans="1:2">
      <c r="A1" s="18"/>
      <c r="B1" s="18"/>
    </row>
    <row r="2" ht="26.05" customHeight="1" spans="1:2">
      <c r="A2" s="19" t="s">
        <v>258</v>
      </c>
      <c r="B2" s="19"/>
    </row>
    <row r="3" ht="26.05" customHeight="1" spans="1:2">
      <c r="A3" s="18"/>
      <c r="B3" s="20" t="s">
        <v>36</v>
      </c>
    </row>
    <row r="4" ht="26.05" customHeight="1" spans="1:2">
      <c r="A4" s="28" t="s">
        <v>39</v>
      </c>
      <c r="B4" s="32" t="s">
        <v>40</v>
      </c>
    </row>
    <row r="5" ht="26.05" customHeight="1" spans="1:2">
      <c r="A5" s="33"/>
      <c r="B5" s="34"/>
    </row>
    <row r="6" ht="26.05" customHeight="1" spans="1:2">
      <c r="A6" s="35"/>
      <c r="B6" s="36"/>
    </row>
    <row r="7" ht="26.05" customHeight="1" spans="1:2">
      <c r="A7" s="35"/>
      <c r="B7" s="36"/>
    </row>
    <row r="8" ht="26.05" customHeight="1" spans="1:2">
      <c r="A8" s="35"/>
      <c r="B8" s="36"/>
    </row>
    <row r="9" ht="26.05" customHeight="1" spans="1:2">
      <c r="A9" s="35"/>
      <c r="B9" s="36"/>
    </row>
    <row r="10" ht="26.05" customHeight="1" spans="1:2">
      <c r="A10" s="35"/>
      <c r="B10" s="36"/>
    </row>
    <row r="11" ht="26.05" customHeight="1" spans="1:2">
      <c r="A11" s="35"/>
      <c r="B11" s="36"/>
    </row>
    <row r="12" ht="26.05" customHeight="1" spans="1:2">
      <c r="A12" s="35"/>
      <c r="B12" s="36"/>
    </row>
    <row r="13" ht="26.05" customHeight="1" spans="1:2">
      <c r="A13" s="37"/>
      <c r="B13" s="36"/>
    </row>
    <row r="14" ht="16.35" customHeight="1"/>
    <row r="15" ht="16.35" customHeight="1" spans="1:2">
      <c r="A15" s="18" t="s">
        <v>86</v>
      </c>
      <c r="B15" s="18"/>
    </row>
  </sheetData>
  <mergeCells count="2">
    <mergeCell ref="A2:B2"/>
    <mergeCell ref="A15:B15"/>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E22" sqref="E22"/>
    </sheetView>
  </sheetViews>
  <sheetFormatPr defaultColWidth="9" defaultRowHeight="13.5" outlineLevelCol="4"/>
  <cols>
    <col min="1" max="1" width="19.325" customWidth="1"/>
    <col min="2" max="2" width="14.5" customWidth="1"/>
    <col min="3" max="3" width="9.25" customWidth="1"/>
    <col min="4" max="4" width="24" customWidth="1"/>
    <col min="5" max="5" width="19.375" customWidth="1"/>
  </cols>
  <sheetData>
    <row r="1" ht="16.35" customHeight="1" spans="1:5">
      <c r="A1" s="18"/>
      <c r="B1" s="18"/>
      <c r="C1" s="18"/>
      <c r="D1" s="18"/>
      <c r="E1" s="18"/>
    </row>
    <row r="2" ht="26.05" customHeight="1" spans="1:5">
      <c r="A2" s="19" t="s">
        <v>259</v>
      </c>
      <c r="B2" s="19"/>
      <c r="C2" s="19"/>
      <c r="D2" s="19"/>
      <c r="E2" s="19"/>
    </row>
    <row r="3" ht="26.05" customHeight="1" spans="1:5">
      <c r="A3" s="18"/>
      <c r="B3" s="18"/>
      <c r="C3" s="18"/>
      <c r="D3" s="18"/>
      <c r="E3" s="20" t="s">
        <v>36</v>
      </c>
    </row>
    <row r="4" ht="66" customHeight="1" spans="1:5">
      <c r="A4" s="21" t="s">
        <v>165</v>
      </c>
      <c r="B4" s="27" t="s">
        <v>103</v>
      </c>
      <c r="C4" s="27" t="s">
        <v>260</v>
      </c>
      <c r="D4" s="27" t="s">
        <v>261</v>
      </c>
      <c r="E4" s="22" t="s">
        <v>262</v>
      </c>
    </row>
    <row r="5" ht="26.05" customHeight="1" spans="1:5">
      <c r="A5" s="21"/>
      <c r="B5" s="27">
        <v>1</v>
      </c>
      <c r="C5" s="27">
        <v>2</v>
      </c>
      <c r="D5" s="27">
        <v>3</v>
      </c>
      <c r="E5" s="22">
        <v>4</v>
      </c>
    </row>
    <row r="6" ht="26.05" customHeight="1" spans="1:5">
      <c r="A6" s="28" t="s">
        <v>2</v>
      </c>
      <c r="B6" s="29">
        <f>SUM(B7:B8)</f>
        <v>2259.01</v>
      </c>
      <c r="C6" s="29">
        <f>SUM(C7:C8)</f>
        <v>2259.01</v>
      </c>
      <c r="D6" s="27"/>
      <c r="E6" s="22"/>
    </row>
    <row r="7" ht="26.05" customHeight="1" spans="1:5">
      <c r="A7" s="21" t="s">
        <v>263</v>
      </c>
      <c r="B7" s="27">
        <f>SUM(C7:E7)</f>
        <v>438.77</v>
      </c>
      <c r="C7" s="27">
        <v>438.77</v>
      </c>
      <c r="D7" s="27"/>
      <c r="E7" s="22"/>
    </row>
    <row r="8" ht="26.05" customHeight="1" spans="1:5">
      <c r="A8" s="21" t="s">
        <v>264</v>
      </c>
      <c r="B8" s="27">
        <f>SUM(C8:E8)</f>
        <v>1820.24</v>
      </c>
      <c r="C8" s="27">
        <v>1820.24</v>
      </c>
      <c r="D8" s="27"/>
      <c r="E8" s="22"/>
    </row>
    <row r="9" ht="26.05" customHeight="1" spans="1:5">
      <c r="A9" s="21"/>
      <c r="B9" s="27"/>
      <c r="C9" s="27"/>
      <c r="D9" s="27"/>
      <c r="E9" s="22"/>
    </row>
    <row r="10" ht="26.05" customHeight="1" spans="1:5">
      <c r="A10" s="25"/>
      <c r="B10" s="30"/>
      <c r="C10" s="30"/>
      <c r="D10" s="30"/>
      <c r="E10" s="31"/>
    </row>
    <row r="11" ht="16.35" customHeight="1"/>
    <row r="12" ht="16.35" customHeight="1" spans="1:5">
      <c r="A12" s="18" t="s">
        <v>86</v>
      </c>
      <c r="B12" s="18"/>
      <c r="C12" s="18"/>
      <c r="D12" s="18"/>
    </row>
  </sheetData>
  <mergeCells count="2">
    <mergeCell ref="A2:E2"/>
    <mergeCell ref="A12:D12"/>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C12" sqref="C12"/>
    </sheetView>
  </sheetViews>
  <sheetFormatPr defaultColWidth="9" defaultRowHeight="13.5" outlineLevelCol="1"/>
  <cols>
    <col min="1" max="1" width="63.9166666666667" customWidth="1"/>
    <col min="2" max="2" width="21.1666666666667" customWidth="1"/>
  </cols>
  <sheetData>
    <row r="1" ht="16.35" customHeight="1" spans="1:2">
      <c r="A1" s="18"/>
    </row>
    <row r="2" ht="26.05" customHeight="1" spans="1:2">
      <c r="A2" s="19" t="s">
        <v>265</v>
      </c>
      <c r="B2" s="19"/>
    </row>
    <row r="3" ht="26.05" customHeight="1" spans="1:2">
      <c r="A3" s="20" t="s">
        <v>266</v>
      </c>
      <c r="B3" s="20"/>
    </row>
    <row r="4" ht="26.05" customHeight="1" spans="1:2">
      <c r="A4" s="21" t="s">
        <v>39</v>
      </c>
      <c r="B4" s="22" t="s">
        <v>40</v>
      </c>
    </row>
    <row r="5" ht="26.05" customHeight="1" spans="1:2">
      <c r="A5" s="21" t="s">
        <v>203</v>
      </c>
      <c r="B5" s="22">
        <v>1</v>
      </c>
    </row>
    <row r="6" ht="26.05" customHeight="1" spans="1:2">
      <c r="A6" s="23" t="s">
        <v>267</v>
      </c>
      <c r="B6" s="24">
        <v>0</v>
      </c>
    </row>
    <row r="7" ht="26.05" customHeight="1" spans="1:2">
      <c r="A7" s="23"/>
      <c r="B7" s="24">
        <v>0</v>
      </c>
    </row>
    <row r="8" ht="26.05" customHeight="1" spans="1:2">
      <c r="A8" s="25"/>
      <c r="B8" s="26">
        <v>0</v>
      </c>
    </row>
    <row r="9" ht="16.35" customHeight="1"/>
    <row r="10" ht="16.35" customHeight="1" spans="1:2">
      <c r="A10" s="18" t="s">
        <v>86</v>
      </c>
    </row>
  </sheetData>
  <mergeCells count="2">
    <mergeCell ref="A2:B2"/>
    <mergeCell ref="A3:B3"/>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workbookViewId="0">
      <selection activeCell="Q27" sqref="Q27"/>
    </sheetView>
  </sheetViews>
  <sheetFormatPr defaultColWidth="9" defaultRowHeight="13.5"/>
  <cols>
    <col min="1" max="1" width="5.5" customWidth="1"/>
    <col min="2" max="2" width="4.5" customWidth="1"/>
    <col min="3" max="3" width="8.125" customWidth="1"/>
    <col min="4" max="4" width="8" customWidth="1"/>
    <col min="5" max="5" width="4.75" customWidth="1"/>
    <col min="6" max="6" width="4.875" customWidth="1"/>
    <col min="7" max="7" width="5.25" customWidth="1"/>
    <col min="8" max="8" width="6.25" customWidth="1"/>
    <col min="9" max="9" width="5.75" customWidth="1"/>
    <col min="10" max="10" width="5" customWidth="1"/>
    <col min="11" max="11" width="3.875" customWidth="1"/>
    <col min="12" max="12" width="4" customWidth="1"/>
  </cols>
  <sheetData>
    <row r="1" ht="21.75" spans="1:19">
      <c r="A1" s="1" t="s">
        <v>268</v>
      </c>
      <c r="B1" s="2"/>
      <c r="C1" s="2"/>
      <c r="D1" s="2"/>
      <c r="E1" s="2"/>
      <c r="F1" s="2"/>
      <c r="G1" s="2"/>
      <c r="H1" s="2"/>
      <c r="I1" s="2"/>
      <c r="J1" s="2"/>
      <c r="K1" s="2"/>
      <c r="L1" s="2"/>
      <c r="M1" s="2"/>
      <c r="N1" s="2"/>
      <c r="O1" s="2"/>
      <c r="P1" s="2"/>
      <c r="Q1" s="2"/>
      <c r="R1" s="2"/>
      <c r="S1" s="2"/>
    </row>
    <row r="2" spans="1:19">
      <c r="A2" s="3"/>
      <c r="B2" s="2"/>
      <c r="C2" s="2"/>
      <c r="D2" s="2"/>
      <c r="E2" s="2"/>
      <c r="F2" s="2"/>
      <c r="G2" s="2"/>
      <c r="H2" s="2"/>
      <c r="I2" s="2"/>
      <c r="J2" s="2"/>
      <c r="K2" s="2"/>
      <c r="L2" s="2"/>
      <c r="M2" s="2"/>
      <c r="N2" s="2"/>
      <c r="O2" s="2"/>
      <c r="P2" s="4" t="s">
        <v>269</v>
      </c>
      <c r="Q2" s="2"/>
      <c r="R2" s="4" t="s">
        <v>270</v>
      </c>
      <c r="S2" s="2"/>
    </row>
    <row r="3" spans="1:19">
      <c r="A3" s="5" t="s">
        <v>256</v>
      </c>
      <c r="B3" s="5" t="s">
        <v>271</v>
      </c>
      <c r="C3" s="5"/>
      <c r="D3" s="5"/>
      <c r="E3" s="5"/>
      <c r="F3" s="5"/>
      <c r="G3" s="5" t="s">
        <v>272</v>
      </c>
      <c r="H3" s="5" t="s">
        <v>273</v>
      </c>
      <c r="I3" s="5" t="s">
        <v>274</v>
      </c>
      <c r="J3" s="5" t="s">
        <v>275</v>
      </c>
      <c r="K3" s="5" t="s">
        <v>276</v>
      </c>
      <c r="L3" s="5" t="s">
        <v>277</v>
      </c>
      <c r="M3" s="5" t="s">
        <v>278</v>
      </c>
      <c r="N3" s="5" t="s">
        <v>279</v>
      </c>
      <c r="O3" s="5" t="s">
        <v>280</v>
      </c>
      <c r="P3" s="5" t="s">
        <v>281</v>
      </c>
      <c r="Q3" s="5" t="s">
        <v>282</v>
      </c>
      <c r="R3" s="5"/>
      <c r="S3" s="5" t="s">
        <v>283</v>
      </c>
    </row>
    <row r="4" ht="166" customHeight="1" spans="1:19">
      <c r="A4" s="5"/>
      <c r="B4" s="5" t="s">
        <v>284</v>
      </c>
      <c r="C4" s="5" t="s">
        <v>285</v>
      </c>
      <c r="D4" s="5" t="s">
        <v>286</v>
      </c>
      <c r="E4" s="5" t="s">
        <v>287</v>
      </c>
      <c r="F4" s="5" t="s">
        <v>288</v>
      </c>
      <c r="G4" s="5"/>
      <c r="H4" s="5"/>
      <c r="I4" s="5"/>
      <c r="J4" s="5"/>
      <c r="K4" s="5"/>
      <c r="L4" s="5"/>
      <c r="M4" s="5"/>
      <c r="N4" s="5"/>
      <c r="O4" s="5"/>
      <c r="P4" s="5"/>
      <c r="Q4" s="5" t="s">
        <v>289</v>
      </c>
      <c r="R4" s="5" t="s">
        <v>290</v>
      </c>
      <c r="S4" s="5"/>
    </row>
    <row r="5" spans="1:19">
      <c r="A5" s="5" t="s">
        <v>291</v>
      </c>
      <c r="B5" s="5">
        <v>1</v>
      </c>
      <c r="C5" s="5">
        <v>2</v>
      </c>
      <c r="D5" s="5">
        <v>3</v>
      </c>
      <c r="E5" s="5">
        <v>4</v>
      </c>
      <c r="F5" s="5">
        <v>5</v>
      </c>
      <c r="G5" s="5">
        <v>6</v>
      </c>
      <c r="H5" s="5">
        <v>7</v>
      </c>
      <c r="I5" s="5">
        <v>7</v>
      </c>
      <c r="J5" s="5">
        <v>7</v>
      </c>
      <c r="K5" s="5">
        <v>7</v>
      </c>
      <c r="L5" s="5">
        <v>9</v>
      </c>
      <c r="M5" s="5">
        <v>10</v>
      </c>
      <c r="N5" s="5">
        <v>11</v>
      </c>
      <c r="O5" s="5">
        <v>12</v>
      </c>
      <c r="P5" s="5">
        <v>13</v>
      </c>
      <c r="Q5" s="5">
        <v>14</v>
      </c>
      <c r="R5" s="5">
        <v>15</v>
      </c>
      <c r="S5" s="5">
        <v>16</v>
      </c>
    </row>
    <row r="6" spans="1:19">
      <c r="A6" s="5" t="s">
        <v>103</v>
      </c>
      <c r="B6" s="5"/>
      <c r="C6" s="5"/>
      <c r="D6" s="5"/>
      <c r="E6" s="5"/>
      <c r="F6" s="5"/>
      <c r="G6" s="5"/>
      <c r="H6" s="5"/>
      <c r="I6" s="5"/>
      <c r="J6" s="5"/>
      <c r="K6" s="5"/>
      <c r="L6" s="5"/>
      <c r="M6" s="6"/>
      <c r="N6" s="5"/>
      <c r="O6" s="6"/>
      <c r="P6" s="5"/>
      <c r="Q6" s="7"/>
      <c r="R6" s="6"/>
      <c r="S6" s="5"/>
    </row>
    <row r="7" spans="1:19">
      <c r="A7" s="8">
        <v>1</v>
      </c>
      <c r="B7" s="9"/>
      <c r="C7" s="9"/>
      <c r="D7" s="9"/>
      <c r="E7" s="9"/>
      <c r="F7" s="9"/>
      <c r="G7" s="9"/>
      <c r="H7" s="9"/>
      <c r="I7" s="10"/>
      <c r="J7" s="10"/>
      <c r="K7" s="10"/>
      <c r="L7" s="9"/>
      <c r="M7" s="11"/>
      <c r="N7" s="12"/>
      <c r="O7" s="9"/>
      <c r="P7" s="9"/>
      <c r="Q7" s="9"/>
      <c r="R7" s="9"/>
      <c r="S7" s="9"/>
    </row>
    <row r="8" spans="1:19">
      <c r="A8" s="8">
        <v>2</v>
      </c>
      <c r="B8" s="10"/>
      <c r="C8" s="9"/>
      <c r="D8" s="9"/>
      <c r="E8" s="9"/>
      <c r="F8" s="9"/>
      <c r="G8" s="9"/>
      <c r="H8" s="9"/>
      <c r="I8" s="10"/>
      <c r="J8" s="10"/>
      <c r="K8" s="10"/>
      <c r="L8" s="9"/>
      <c r="M8" s="11"/>
      <c r="N8" s="12"/>
      <c r="O8" s="9"/>
      <c r="P8" s="9"/>
      <c r="Q8" s="9"/>
      <c r="R8" s="9"/>
      <c r="S8" s="9"/>
    </row>
    <row r="9" spans="1:19">
      <c r="A9" s="8">
        <v>3</v>
      </c>
      <c r="B9" s="13"/>
      <c r="C9" s="9"/>
      <c r="D9" s="9"/>
      <c r="E9" s="9"/>
      <c r="F9" s="9"/>
      <c r="G9" s="9"/>
      <c r="H9" s="9"/>
      <c r="I9" s="10"/>
      <c r="J9" s="10"/>
      <c r="K9" s="10"/>
      <c r="L9" s="9"/>
      <c r="M9" s="11"/>
      <c r="N9" s="12"/>
      <c r="O9" s="9"/>
      <c r="P9" s="9"/>
      <c r="Q9" s="9"/>
      <c r="R9" s="9"/>
      <c r="S9" s="9"/>
    </row>
    <row r="10" spans="1:19">
      <c r="A10" s="8">
        <v>4</v>
      </c>
      <c r="B10" s="10"/>
      <c r="C10" s="9"/>
      <c r="D10" s="9"/>
      <c r="E10" s="9"/>
      <c r="F10" s="9"/>
      <c r="G10" s="9"/>
      <c r="H10" s="9"/>
      <c r="I10" s="10"/>
      <c r="J10" s="10"/>
      <c r="K10" s="10"/>
      <c r="L10" s="9"/>
      <c r="M10" s="14"/>
      <c r="N10" s="15"/>
      <c r="O10" s="9"/>
      <c r="P10" s="9"/>
      <c r="Q10" s="16"/>
      <c r="R10" s="9"/>
      <c r="S10" s="10"/>
    </row>
    <row r="11" spans="1:19">
      <c r="A11" s="8">
        <v>5</v>
      </c>
      <c r="B11" s="10"/>
      <c r="C11" s="9"/>
      <c r="D11" s="9"/>
      <c r="E11" s="9"/>
      <c r="F11" s="9"/>
      <c r="G11" s="9"/>
      <c r="H11" s="9"/>
      <c r="I11" s="10"/>
      <c r="J11" s="10"/>
      <c r="K11" s="10"/>
      <c r="L11" s="9"/>
      <c r="M11" s="14"/>
      <c r="N11" s="15"/>
      <c r="O11" s="9"/>
      <c r="P11" s="9"/>
      <c r="Q11" s="16"/>
      <c r="R11" s="9"/>
      <c r="S11" s="10"/>
    </row>
    <row r="12" spans="1:19">
      <c r="A12" s="8">
        <v>6</v>
      </c>
      <c r="B12" s="10"/>
      <c r="C12" s="9"/>
      <c r="D12" s="9"/>
      <c r="E12" s="9"/>
      <c r="F12" s="9"/>
      <c r="G12" s="9"/>
      <c r="H12" s="9"/>
      <c r="I12" s="10"/>
      <c r="J12" s="10"/>
      <c r="K12" s="10"/>
      <c r="L12" s="9"/>
      <c r="M12" s="14"/>
      <c r="N12" s="15"/>
      <c r="O12" s="9"/>
      <c r="P12" s="9"/>
      <c r="Q12" s="16"/>
      <c r="R12" s="9"/>
      <c r="S12" s="10"/>
    </row>
    <row r="13" spans="1:19">
      <c r="A13" s="17">
        <v>7</v>
      </c>
      <c r="B13" s="10"/>
      <c r="C13" s="9"/>
      <c r="D13" s="9"/>
      <c r="E13" s="9"/>
      <c r="F13" s="9"/>
      <c r="G13" s="9"/>
      <c r="H13" s="9"/>
      <c r="I13" s="10"/>
      <c r="J13" s="10"/>
      <c r="K13" s="10"/>
      <c r="L13" s="9"/>
      <c r="M13" s="14"/>
      <c r="N13" s="15"/>
      <c r="O13" s="9"/>
      <c r="P13" s="9"/>
      <c r="Q13" s="16"/>
      <c r="R13" s="9"/>
      <c r="S13" s="10"/>
    </row>
  </sheetData>
  <mergeCells count="18">
    <mergeCell ref="A1:S1"/>
    <mergeCell ref="A2:O2"/>
    <mergeCell ref="P2:Q2"/>
    <mergeCell ref="R2:S2"/>
    <mergeCell ref="B3:F3"/>
    <mergeCell ref="Q3:R3"/>
    <mergeCell ref="A3:A4"/>
    <mergeCell ref="G3:G4"/>
    <mergeCell ref="H3:H4"/>
    <mergeCell ref="I3:I4"/>
    <mergeCell ref="J3:J4"/>
    <mergeCell ref="K3:K4"/>
    <mergeCell ref="L3:L4"/>
    <mergeCell ref="M3:M4"/>
    <mergeCell ref="N3:N4"/>
    <mergeCell ref="O3:O4"/>
    <mergeCell ref="P3:P4"/>
    <mergeCell ref="S3:S4"/>
  </mergeCells>
  <printOptions horizontalCentered="1" verticalCentered="1"/>
  <pageMargins left="0.751388888888889" right="0.554861111111111"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G13" sqref="G13"/>
    </sheetView>
  </sheetViews>
  <sheetFormatPr defaultColWidth="9" defaultRowHeight="13.5" outlineLevelCol="2"/>
  <cols>
    <col min="1" max="1" width="5.01666666666667" customWidth="1"/>
    <col min="2" max="2" width="56.3833333333333" customWidth="1"/>
    <col min="3" max="3" width="40.1666666666667" customWidth="1"/>
  </cols>
  <sheetData>
    <row r="1" ht="40.5" customHeight="1" spans="1:3">
      <c r="A1" s="18"/>
      <c r="B1" s="18"/>
    </row>
    <row r="2" ht="32.55" customHeight="1" spans="1:3">
      <c r="A2" s="18"/>
      <c r="B2" s="19" t="s">
        <v>13</v>
      </c>
      <c r="C2" s="19"/>
    </row>
    <row r="3" ht="33.6" customHeight="1" spans="1:3">
      <c r="A3" s="89"/>
      <c r="B3" s="90" t="s">
        <v>14</v>
      </c>
      <c r="C3" s="91" t="s">
        <v>15</v>
      </c>
    </row>
    <row r="4" ht="32.55" customHeight="1" spans="1:3">
      <c r="A4" s="92"/>
      <c r="B4" s="93" t="s">
        <v>16</v>
      </c>
      <c r="C4" s="94" t="s">
        <v>17</v>
      </c>
    </row>
    <row r="5" ht="32.55" customHeight="1" spans="1:3">
      <c r="A5" s="92"/>
      <c r="B5" s="93" t="s">
        <v>18</v>
      </c>
      <c r="C5" s="94" t="s">
        <v>19</v>
      </c>
    </row>
    <row r="6" ht="32.55" customHeight="1" spans="1:3">
      <c r="A6" s="92"/>
      <c r="B6" s="93" t="s">
        <v>20</v>
      </c>
      <c r="C6" s="94" t="s">
        <v>21</v>
      </c>
    </row>
    <row r="7" ht="32.55" customHeight="1" spans="1:3">
      <c r="A7" s="92"/>
      <c r="B7" s="93" t="s">
        <v>22</v>
      </c>
      <c r="C7" s="94"/>
    </row>
    <row r="8" ht="32.55" customHeight="1" spans="1:3">
      <c r="A8" s="92"/>
      <c r="B8" s="93" t="s">
        <v>23</v>
      </c>
      <c r="C8" s="94" t="s">
        <v>24</v>
      </c>
    </row>
    <row r="9" ht="32.55" customHeight="1" spans="1:3">
      <c r="A9" s="92"/>
      <c r="B9" s="93" t="s">
        <v>25</v>
      </c>
      <c r="C9" s="94" t="s">
        <v>26</v>
      </c>
    </row>
    <row r="10" ht="32.55" customHeight="1" spans="1:3">
      <c r="A10" s="92"/>
      <c r="B10" s="93" t="s">
        <v>27</v>
      </c>
      <c r="C10" s="94" t="s">
        <v>28</v>
      </c>
    </row>
    <row r="11" ht="32.55" customHeight="1" spans="1:3">
      <c r="A11" s="92"/>
      <c r="B11" s="93" t="s">
        <v>29</v>
      </c>
      <c r="C11" s="94" t="s">
        <v>30</v>
      </c>
    </row>
    <row r="12" ht="32.55" customHeight="1" spans="1:3">
      <c r="A12" s="92"/>
      <c r="B12" s="93" t="s">
        <v>31</v>
      </c>
      <c r="C12" s="94"/>
    </row>
    <row r="13" ht="32.55" customHeight="1" spans="1:3">
      <c r="A13" s="18"/>
      <c r="B13" s="93" t="s">
        <v>32</v>
      </c>
      <c r="C13" s="94"/>
    </row>
    <row r="14" ht="32.55" customHeight="1" spans="1:3">
      <c r="A14" s="18"/>
      <c r="B14" s="93" t="s">
        <v>33</v>
      </c>
      <c r="C14" s="94" t="s">
        <v>17</v>
      </c>
    </row>
    <row r="15" ht="32.55" customHeight="1" spans="1:3">
      <c r="B15" s="93" t="s">
        <v>34</v>
      </c>
      <c r="C15" s="94"/>
    </row>
  </sheetData>
  <mergeCells count="1">
    <mergeCell ref="B2:C2"/>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3" workbookViewId="0">
      <selection activeCell="H14" sqref="H14"/>
    </sheetView>
  </sheetViews>
  <sheetFormatPr defaultColWidth="9" defaultRowHeight="13.5" outlineLevelCol="3"/>
  <cols>
    <col min="1" max="1" width="24.75" customWidth="1"/>
    <col min="2" max="2" width="12.625" customWidth="1"/>
    <col min="3" max="3" width="28.5" customWidth="1"/>
    <col min="4" max="4" width="13.25" customWidth="1"/>
    <col min="5" max="6" width="9.76666666666667" customWidth="1"/>
  </cols>
  <sheetData>
    <row r="1" ht="16.35" customHeight="1" spans="1:4">
      <c r="A1" s="18"/>
      <c r="B1" s="18"/>
      <c r="C1" s="18"/>
      <c r="D1" s="18"/>
    </row>
    <row r="2" ht="26.05" customHeight="1" spans="1:4">
      <c r="A2" s="19" t="s">
        <v>35</v>
      </c>
      <c r="B2" s="19"/>
      <c r="C2" s="19"/>
      <c r="D2" s="19"/>
    </row>
    <row r="3" ht="26.05" customHeight="1" spans="1:4">
      <c r="A3" s="82"/>
      <c r="B3" s="82"/>
      <c r="C3" s="82"/>
      <c r="D3" s="83" t="s">
        <v>36</v>
      </c>
    </row>
    <row r="4" ht="26.05" customHeight="1" spans="1:4">
      <c r="A4" s="28" t="s">
        <v>37</v>
      </c>
      <c r="B4" s="28"/>
      <c r="C4" s="32" t="s">
        <v>38</v>
      </c>
      <c r="D4" s="32"/>
    </row>
    <row r="5" ht="18" customHeight="1" spans="1:4">
      <c r="A5" s="28" t="s">
        <v>39</v>
      </c>
      <c r="B5" s="29" t="s">
        <v>40</v>
      </c>
      <c r="C5" s="29" t="s">
        <v>39</v>
      </c>
      <c r="D5" s="32" t="s">
        <v>40</v>
      </c>
    </row>
    <row r="6" ht="18" customHeight="1" spans="1:4">
      <c r="A6" s="25" t="s">
        <v>41</v>
      </c>
      <c r="B6" s="84">
        <v>3598.28</v>
      </c>
      <c r="C6" s="85" t="s">
        <v>42</v>
      </c>
      <c r="D6" s="86"/>
    </row>
    <row r="7" ht="18" customHeight="1" spans="1:4">
      <c r="A7" s="25" t="s">
        <v>43</v>
      </c>
      <c r="B7" s="84"/>
      <c r="C7" s="85" t="s">
        <v>44</v>
      </c>
      <c r="D7" s="86"/>
    </row>
    <row r="8" ht="18" customHeight="1" spans="1:4">
      <c r="A8" s="25" t="s">
        <v>45</v>
      </c>
      <c r="B8" s="84"/>
      <c r="C8" s="85" t="s">
        <v>46</v>
      </c>
      <c r="D8" s="86"/>
    </row>
    <row r="9" ht="18" customHeight="1" spans="1:4">
      <c r="A9" s="25" t="s">
        <v>47</v>
      </c>
      <c r="B9" s="84"/>
      <c r="C9" s="85" t="s">
        <v>48</v>
      </c>
      <c r="D9" s="86"/>
    </row>
    <row r="10" ht="18" customHeight="1" spans="1:4">
      <c r="A10" s="25" t="s">
        <v>49</v>
      </c>
      <c r="B10" s="84"/>
      <c r="C10" s="85" t="s">
        <v>50</v>
      </c>
      <c r="D10" s="86"/>
    </row>
    <row r="11" ht="18" customHeight="1" spans="1:4">
      <c r="A11" s="25" t="s">
        <v>51</v>
      </c>
      <c r="B11" s="84"/>
      <c r="C11" s="85" t="s">
        <v>52</v>
      </c>
      <c r="D11" s="86"/>
    </row>
    <row r="12" ht="18" customHeight="1" spans="1:4">
      <c r="A12" s="25" t="s">
        <v>53</v>
      </c>
      <c r="B12" s="84"/>
      <c r="C12" s="85" t="s">
        <v>54</v>
      </c>
      <c r="D12" s="86"/>
    </row>
    <row r="13" ht="18" customHeight="1" spans="1:4">
      <c r="A13" s="25" t="s">
        <v>55</v>
      </c>
      <c r="B13" s="84"/>
      <c r="C13" s="85" t="s">
        <v>56</v>
      </c>
      <c r="D13" s="86">
        <v>62.66</v>
      </c>
    </row>
    <row r="14" ht="18" customHeight="1" spans="1:4">
      <c r="A14" s="25" t="s">
        <v>57</v>
      </c>
      <c r="B14" s="84"/>
      <c r="C14" s="85" t="s">
        <v>58</v>
      </c>
      <c r="D14" s="86"/>
    </row>
    <row r="15" ht="18" customHeight="1" spans="1:4">
      <c r="A15" s="25"/>
      <c r="B15" s="84"/>
      <c r="C15" s="85" t="s">
        <v>59</v>
      </c>
      <c r="D15" s="86">
        <v>26.17</v>
      </c>
    </row>
    <row r="16" ht="18" customHeight="1" spans="1:4">
      <c r="A16" s="25"/>
      <c r="B16" s="84"/>
      <c r="C16" s="85" t="s">
        <v>60</v>
      </c>
      <c r="D16" s="86">
        <v>2037.44</v>
      </c>
    </row>
    <row r="17" ht="18" customHeight="1" spans="1:4">
      <c r="A17" s="25"/>
      <c r="B17" s="84"/>
      <c r="C17" s="85" t="s">
        <v>61</v>
      </c>
      <c r="D17" s="86"/>
    </row>
    <row r="18" ht="18" customHeight="1" spans="1:4">
      <c r="A18" s="25"/>
      <c r="B18" s="84"/>
      <c r="C18" s="85" t="s">
        <v>62</v>
      </c>
      <c r="D18" s="86">
        <v>1472.01</v>
      </c>
    </row>
    <row r="19" ht="18" customHeight="1" spans="1:4">
      <c r="A19" s="25"/>
      <c r="B19" s="84"/>
      <c r="C19" s="85" t="s">
        <v>63</v>
      </c>
      <c r="D19" s="86"/>
    </row>
    <row r="20" ht="18" customHeight="1" spans="1:4">
      <c r="A20" s="25"/>
      <c r="B20" s="84"/>
      <c r="C20" s="85" t="s">
        <v>64</v>
      </c>
      <c r="D20" s="86"/>
    </row>
    <row r="21" ht="18" customHeight="1" spans="1:4">
      <c r="A21" s="25"/>
      <c r="B21" s="84"/>
      <c r="C21" s="85" t="s">
        <v>65</v>
      </c>
      <c r="D21" s="86"/>
    </row>
    <row r="22" ht="18" customHeight="1" spans="1:4">
      <c r="A22" s="25"/>
      <c r="B22" s="84"/>
      <c r="C22" s="85" t="s">
        <v>66</v>
      </c>
      <c r="D22" s="86"/>
    </row>
    <row r="23" ht="18" customHeight="1" spans="1:4">
      <c r="A23" s="25"/>
      <c r="B23" s="84"/>
      <c r="C23" s="85" t="s">
        <v>67</v>
      </c>
      <c r="D23" s="86"/>
    </row>
    <row r="24" ht="18" customHeight="1" spans="1:4">
      <c r="A24" s="25"/>
      <c r="B24" s="84"/>
      <c r="C24" s="85" t="s">
        <v>68</v>
      </c>
      <c r="D24" s="86"/>
    </row>
    <row r="25" ht="18" customHeight="1" spans="1:4">
      <c r="A25" s="25"/>
      <c r="B25" s="84"/>
      <c r="C25" s="85" t="s">
        <v>69</v>
      </c>
      <c r="D25" s="86"/>
    </row>
    <row r="26" ht="18" customHeight="1" spans="1:4">
      <c r="A26" s="25"/>
      <c r="B26" s="84"/>
      <c r="C26" s="85" t="s">
        <v>70</v>
      </c>
      <c r="D26" s="86"/>
    </row>
    <row r="27" ht="18" customHeight="1" spans="1:4">
      <c r="A27" s="25"/>
      <c r="B27" s="84"/>
      <c r="C27" s="85" t="s">
        <v>71</v>
      </c>
      <c r="D27" s="86"/>
    </row>
    <row r="28" ht="18" customHeight="1" spans="1:4">
      <c r="A28" s="25"/>
      <c r="B28" s="84"/>
      <c r="C28" s="85" t="s">
        <v>72</v>
      </c>
      <c r="D28" s="86"/>
    </row>
    <row r="29" ht="18" customHeight="1" spans="1:4">
      <c r="A29" s="25"/>
      <c r="B29" s="84"/>
      <c r="C29" s="85" t="s">
        <v>73</v>
      </c>
      <c r="D29" s="86"/>
    </row>
    <row r="30" ht="18" customHeight="1" spans="1:4">
      <c r="A30" s="25"/>
      <c r="B30" s="84"/>
      <c r="C30" s="85" t="s">
        <v>74</v>
      </c>
      <c r="D30" s="86"/>
    </row>
    <row r="31" ht="18" customHeight="1" spans="1:4">
      <c r="A31" s="25"/>
      <c r="B31" s="84"/>
      <c r="C31" s="85" t="s">
        <v>75</v>
      </c>
      <c r="D31" s="86"/>
    </row>
    <row r="32" ht="18" customHeight="1" spans="1:4">
      <c r="A32" s="25"/>
      <c r="B32" s="84"/>
      <c r="C32" s="85" t="s">
        <v>76</v>
      </c>
      <c r="D32" s="86"/>
    </row>
    <row r="33" ht="18" customHeight="1" spans="1:4">
      <c r="A33" s="25"/>
      <c r="B33" s="84"/>
      <c r="C33" s="85" t="s">
        <v>77</v>
      </c>
      <c r="D33" s="86"/>
    </row>
    <row r="34" ht="18" customHeight="1" spans="1:4">
      <c r="A34" s="25"/>
      <c r="B34" s="84"/>
      <c r="C34" s="85" t="s">
        <v>78</v>
      </c>
      <c r="D34" s="86"/>
    </row>
    <row r="35" ht="18" customHeight="1" spans="1:4">
      <c r="A35" s="25"/>
      <c r="B35" s="84"/>
      <c r="C35" s="85" t="s">
        <v>79</v>
      </c>
      <c r="D35" s="86"/>
    </row>
    <row r="36" ht="18" customHeight="1" spans="1:4">
      <c r="A36" s="23" t="s">
        <v>80</v>
      </c>
      <c r="B36" s="87">
        <f>SUM(B6:B35)</f>
        <v>3598.28</v>
      </c>
      <c r="C36" s="88" t="s">
        <v>81</v>
      </c>
      <c r="D36" s="24">
        <f>SUM(D6:D35)</f>
        <v>3598.28</v>
      </c>
    </row>
    <row r="37" ht="18" customHeight="1" spans="1:4">
      <c r="A37" s="23" t="s">
        <v>82</v>
      </c>
      <c r="B37" s="87"/>
      <c r="C37" s="88" t="s">
        <v>83</v>
      </c>
      <c r="D37" s="24"/>
    </row>
    <row r="38" ht="18" customHeight="1" spans="1:4">
      <c r="A38" s="23" t="s">
        <v>84</v>
      </c>
      <c r="B38" s="87">
        <f>B37+B36</f>
        <v>3598.28</v>
      </c>
      <c r="C38" s="88" t="s">
        <v>85</v>
      </c>
      <c r="D38" s="87">
        <f>D37+D36</f>
        <v>3598.28</v>
      </c>
    </row>
    <row r="39" ht="16.35" customHeight="1"/>
    <row r="40" ht="16.35" customHeight="1" spans="1:4">
      <c r="A40" s="18" t="s">
        <v>86</v>
      </c>
      <c r="B40" s="18"/>
      <c r="C40" s="18"/>
      <c r="D40" s="18"/>
    </row>
  </sheetData>
  <mergeCells count="5">
    <mergeCell ref="A2:D2"/>
    <mergeCell ref="A3:C3"/>
    <mergeCell ref="A4:B4"/>
    <mergeCell ref="C4:D4"/>
    <mergeCell ref="A40:D40"/>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D9" sqref="D9"/>
    </sheetView>
  </sheetViews>
  <sheetFormatPr defaultColWidth="9" defaultRowHeight="13.5" outlineLevelCol="1"/>
  <cols>
    <col min="1" max="1" width="53.4666666666667" customWidth="1"/>
    <col min="2" max="2" width="32.025" customWidth="1"/>
    <col min="3" max="4" width="9.76666666666667" customWidth="1"/>
  </cols>
  <sheetData>
    <row r="1" ht="16.35" customHeight="1" spans="1:2">
      <c r="A1" s="18"/>
      <c r="B1" s="18"/>
    </row>
    <row r="2" ht="26.05" customHeight="1" spans="1:2">
      <c r="A2" s="19" t="s">
        <v>87</v>
      </c>
      <c r="B2" s="19"/>
    </row>
    <row r="3" ht="26.05" customHeight="1" spans="1:2">
      <c r="A3" s="60"/>
      <c r="B3" s="20" t="s">
        <v>36</v>
      </c>
    </row>
    <row r="4" ht="26.05" customHeight="1" spans="1:2">
      <c r="A4" s="28" t="s">
        <v>39</v>
      </c>
      <c r="B4" s="32" t="s">
        <v>40</v>
      </c>
    </row>
    <row r="5" ht="26.05" customHeight="1" spans="1:2">
      <c r="A5" s="25" t="s">
        <v>88</v>
      </c>
      <c r="B5" s="26">
        <f>B8</f>
        <v>3598.28</v>
      </c>
    </row>
    <row r="6" ht="26.05" customHeight="1" spans="1:2">
      <c r="A6" s="25" t="s">
        <v>89</v>
      </c>
      <c r="B6" s="26">
        <v>1339.27</v>
      </c>
    </row>
    <row r="7" ht="26.05" customHeight="1" spans="1:2">
      <c r="A7" s="25" t="s">
        <v>90</v>
      </c>
      <c r="B7" s="26">
        <v>2259.01</v>
      </c>
    </row>
    <row r="8" ht="26.05" customHeight="1" spans="1:2">
      <c r="A8" s="25" t="s">
        <v>91</v>
      </c>
      <c r="B8" s="26">
        <f>SUM(B6:B7)</f>
        <v>3598.28</v>
      </c>
    </row>
    <row r="9" ht="26.05" customHeight="1" spans="1:2">
      <c r="A9" s="25" t="s">
        <v>92</v>
      </c>
      <c r="B9" s="26">
        <f>SUM(B10:B12)</f>
        <v>0</v>
      </c>
    </row>
    <row r="10" ht="26.05" customHeight="1" spans="1:2">
      <c r="A10" s="61" t="s">
        <v>93</v>
      </c>
      <c r="B10" s="31"/>
    </row>
    <row r="11" ht="26.05" customHeight="1" spans="1:2">
      <c r="A11" s="61" t="s">
        <v>94</v>
      </c>
      <c r="B11" s="31"/>
    </row>
    <row r="12" ht="26.05" customHeight="1" spans="1:2">
      <c r="A12" s="61" t="s">
        <v>95</v>
      </c>
      <c r="B12" s="31"/>
    </row>
    <row r="13" ht="26.05" customHeight="1" spans="1:2">
      <c r="A13" s="80" t="s">
        <v>96</v>
      </c>
      <c r="B13" s="81">
        <f>B5+B9</f>
        <v>3598.28</v>
      </c>
    </row>
    <row r="14" ht="14.65" customHeight="1"/>
    <row r="15" ht="26.05" customHeight="1" spans="1:2">
      <c r="A15" s="18" t="s">
        <v>86</v>
      </c>
      <c r="B15" s="18"/>
    </row>
  </sheetData>
  <mergeCells count="2">
    <mergeCell ref="A2:B2"/>
    <mergeCell ref="A15:B15"/>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K21" sqref="K21"/>
    </sheetView>
  </sheetViews>
  <sheetFormatPr defaultColWidth="9" defaultRowHeight="13.5" outlineLevelCol="4"/>
  <cols>
    <col min="1" max="1" width="31.75" style="69" customWidth="1"/>
    <col min="2" max="2" width="15.0666666666667" style="70" customWidth="1"/>
    <col min="3" max="3" width="13.7" style="70" customWidth="1"/>
    <col min="4" max="4" width="13.3" style="70" customWidth="1"/>
    <col min="5" max="5" width="12.625" style="70" customWidth="1"/>
    <col min="6" max="16384" width="9" style="69"/>
  </cols>
  <sheetData>
    <row r="1" ht="9" customHeight="1" spans="1:5">
      <c r="A1" s="18"/>
      <c r="B1" s="39"/>
      <c r="C1" s="39"/>
      <c r="D1" s="39"/>
      <c r="E1" s="39"/>
    </row>
    <row r="2" ht="26.05" customHeight="1" spans="1:5">
      <c r="A2" s="19" t="s">
        <v>97</v>
      </c>
      <c r="B2" s="19"/>
      <c r="C2" s="19"/>
      <c r="D2" s="19"/>
      <c r="E2" s="19"/>
    </row>
    <row r="3" ht="19" customHeight="1" spans="1:5">
      <c r="A3" s="60"/>
      <c r="B3" s="63"/>
      <c r="C3" s="63"/>
      <c r="D3" s="63"/>
      <c r="E3" s="39" t="s">
        <v>36</v>
      </c>
    </row>
    <row r="4" ht="26.05" customHeight="1" spans="1:5">
      <c r="A4" s="21" t="s">
        <v>98</v>
      </c>
      <c r="B4" s="27" t="s">
        <v>99</v>
      </c>
      <c r="C4" s="27" t="s">
        <v>100</v>
      </c>
      <c r="D4" s="27" t="s">
        <v>101</v>
      </c>
      <c r="E4" s="22" t="s">
        <v>102</v>
      </c>
    </row>
    <row r="5" ht="26.05" customHeight="1" spans="1:5">
      <c r="A5" s="23" t="s">
        <v>103</v>
      </c>
      <c r="B5" s="71">
        <f>B17+B25+B6+B14+B23</f>
        <v>3598.284</v>
      </c>
      <c r="C5" s="71">
        <f>C17+C25+C6+C14+C23</f>
        <v>491.094</v>
      </c>
      <c r="D5" s="71">
        <f>D17+D25+D6+D14+D23</f>
        <v>3107.19</v>
      </c>
      <c r="E5" s="71">
        <f>E17+E25+E6+E14+E23</f>
        <v>0</v>
      </c>
    </row>
    <row r="6" ht="26.05" customHeight="1" spans="1:5">
      <c r="A6" s="23" t="s">
        <v>104</v>
      </c>
      <c r="B6" s="72">
        <f>B7+B10+B12</f>
        <v>62.654</v>
      </c>
      <c r="C6" s="72">
        <f>C7+C10+C12</f>
        <v>62.654</v>
      </c>
      <c r="D6" s="72"/>
      <c r="E6" s="71"/>
    </row>
    <row r="7" ht="26.05" customHeight="1" spans="1:5">
      <c r="A7" s="23" t="s">
        <v>105</v>
      </c>
      <c r="B7" s="72">
        <f>SUM(B8:B9)</f>
        <v>57.27</v>
      </c>
      <c r="C7" s="72">
        <f>SUM(C8:C9)</f>
        <v>57.27</v>
      </c>
      <c r="D7" s="72"/>
      <c r="E7" s="71"/>
    </row>
    <row r="8" ht="26.05" customHeight="1" spans="1:5">
      <c r="A8" s="25" t="s">
        <v>106</v>
      </c>
      <c r="B8" s="73">
        <f t="shared" ref="B8:B11" si="0">SUM(C8:E8)</f>
        <v>9.47</v>
      </c>
      <c r="C8" s="73">
        <v>9.47</v>
      </c>
      <c r="D8" s="72"/>
      <c r="E8" s="71"/>
    </row>
    <row r="9" ht="26.05" customHeight="1" spans="1:5">
      <c r="A9" s="25" t="s">
        <v>107</v>
      </c>
      <c r="B9" s="73">
        <f t="shared" si="0"/>
        <v>47.8</v>
      </c>
      <c r="C9" s="73">
        <v>47.8</v>
      </c>
      <c r="D9" s="73"/>
      <c r="E9" s="74"/>
    </row>
    <row r="10" ht="26.05" customHeight="1" spans="1:5">
      <c r="A10" s="23" t="s">
        <v>108</v>
      </c>
      <c r="B10" s="72">
        <v>3.264</v>
      </c>
      <c r="C10" s="72">
        <v>3.264</v>
      </c>
      <c r="D10" s="72"/>
      <c r="E10" s="71"/>
    </row>
    <row r="11" ht="26.05" customHeight="1" spans="1:5">
      <c r="A11" s="25" t="s">
        <v>109</v>
      </c>
      <c r="B11" s="73">
        <f t="shared" si="0"/>
        <v>3.264</v>
      </c>
      <c r="C11" s="73">
        <v>3.264</v>
      </c>
      <c r="D11" s="73"/>
      <c r="E11" s="74"/>
    </row>
    <row r="12" ht="26.05" customHeight="1" spans="1:5">
      <c r="A12" s="23" t="s">
        <v>110</v>
      </c>
      <c r="B12" s="72">
        <f>B13</f>
        <v>2.12</v>
      </c>
      <c r="C12" s="72">
        <f>C13</f>
        <v>2.12</v>
      </c>
      <c r="D12" s="72"/>
      <c r="E12" s="71"/>
    </row>
    <row r="13" ht="26.05" customHeight="1" spans="1:5">
      <c r="A13" s="25" t="s">
        <v>110</v>
      </c>
      <c r="B13" s="73">
        <f>SUM(C13:E13)</f>
        <v>2.12</v>
      </c>
      <c r="C13" s="73">
        <v>2.12</v>
      </c>
      <c r="D13" s="73"/>
      <c r="E13" s="74"/>
    </row>
    <row r="14" ht="26.05" customHeight="1" spans="1:5">
      <c r="A14" s="23" t="s">
        <v>111</v>
      </c>
      <c r="B14" s="72">
        <f>B15</f>
        <v>26.17</v>
      </c>
      <c r="C14" s="72">
        <f>C15</f>
        <v>26.17</v>
      </c>
      <c r="D14" s="72"/>
      <c r="E14" s="71"/>
    </row>
    <row r="15" ht="26.05" customHeight="1" spans="1:5">
      <c r="A15" s="23" t="s">
        <v>112</v>
      </c>
      <c r="B15" s="72">
        <f>B16</f>
        <v>26.17</v>
      </c>
      <c r="C15" s="72">
        <f>C16</f>
        <v>26.17</v>
      </c>
      <c r="D15" s="72"/>
      <c r="E15" s="71"/>
    </row>
    <row r="16" ht="26.05" customHeight="1" spans="1:5">
      <c r="A16" s="25" t="s">
        <v>113</v>
      </c>
      <c r="B16" s="73">
        <f t="shared" ref="B16:B22" si="1">SUM(C16:E16)</f>
        <v>26.17</v>
      </c>
      <c r="C16" s="73">
        <v>26.17</v>
      </c>
      <c r="D16" s="73"/>
      <c r="E16" s="74"/>
    </row>
    <row r="17" ht="26.05" customHeight="1" spans="1:5">
      <c r="A17" s="23" t="s">
        <v>114</v>
      </c>
      <c r="B17" s="71">
        <f>B18</f>
        <v>1472.02</v>
      </c>
      <c r="C17" s="71">
        <f>C18</f>
        <v>402.27</v>
      </c>
      <c r="D17" s="71">
        <f>D18</f>
        <v>1069.75</v>
      </c>
      <c r="E17" s="71"/>
    </row>
    <row r="18" ht="26.05" customHeight="1" spans="1:5">
      <c r="A18" s="23" t="s">
        <v>115</v>
      </c>
      <c r="B18" s="71">
        <f>SUM(B19:B22)</f>
        <v>1472.02</v>
      </c>
      <c r="C18" s="71">
        <f>SUM(C19:C22)</f>
        <v>402.27</v>
      </c>
      <c r="D18" s="71">
        <f>SUM(D19:D22)</f>
        <v>1069.75</v>
      </c>
      <c r="E18" s="71"/>
    </row>
    <row r="19" ht="26.05" customHeight="1" spans="1:5">
      <c r="A19" s="25" t="s">
        <v>116</v>
      </c>
      <c r="B19" s="73">
        <f t="shared" si="1"/>
        <v>408.27</v>
      </c>
      <c r="C19" s="73">
        <v>402.27</v>
      </c>
      <c r="D19" s="73">
        <v>6</v>
      </c>
      <c r="E19" s="74"/>
    </row>
    <row r="20" ht="26.05" customHeight="1" spans="1:5">
      <c r="A20" s="25" t="s">
        <v>117</v>
      </c>
      <c r="B20" s="73">
        <f t="shared" si="1"/>
        <v>165</v>
      </c>
      <c r="C20" s="73"/>
      <c r="D20" s="73">
        <v>165</v>
      </c>
      <c r="E20" s="74"/>
    </row>
    <row r="21" ht="26.05" customHeight="1" spans="1:5">
      <c r="A21" s="25" t="s">
        <v>118</v>
      </c>
      <c r="B21" s="73">
        <f t="shared" si="1"/>
        <v>459.98</v>
      </c>
      <c r="C21" s="73"/>
      <c r="D21" s="73">
        <v>459.98</v>
      </c>
      <c r="E21" s="74"/>
    </row>
    <row r="22" ht="26.05" customHeight="1" spans="1:5">
      <c r="A22" s="25" t="s">
        <v>119</v>
      </c>
      <c r="B22" s="73">
        <f t="shared" si="1"/>
        <v>438.77</v>
      </c>
      <c r="C22" s="73"/>
      <c r="D22" s="73">
        <v>438.77</v>
      </c>
      <c r="E22" s="74"/>
    </row>
    <row r="23" ht="26.05" customHeight="1" spans="1:5">
      <c r="A23" s="75" t="s">
        <v>120</v>
      </c>
      <c r="B23" s="71">
        <f>SUM(B24)</f>
        <v>0</v>
      </c>
      <c r="C23" s="71">
        <f>SUM(C24)</f>
        <v>0</v>
      </c>
      <c r="D23" s="71">
        <f>SUM(D24)</f>
        <v>0</v>
      </c>
      <c r="E23" s="71"/>
    </row>
    <row r="24" ht="26.05" customHeight="1" spans="1:5">
      <c r="A24" s="76" t="s">
        <v>121</v>
      </c>
      <c r="B24" s="73">
        <f>SUM(C24:E24)</f>
        <v>0</v>
      </c>
      <c r="C24" s="73"/>
      <c r="D24" s="73"/>
      <c r="E24" s="77"/>
    </row>
    <row r="25" ht="26.05" customHeight="1" spans="1:5">
      <c r="A25" s="23" t="s">
        <v>122</v>
      </c>
      <c r="B25" s="71">
        <f>B26+B28</f>
        <v>2037.44</v>
      </c>
      <c r="C25" s="71">
        <f>C26+C28</f>
        <v>0</v>
      </c>
      <c r="D25" s="71">
        <f>D26+D28</f>
        <v>2037.44</v>
      </c>
      <c r="E25" s="71"/>
    </row>
    <row r="26" ht="26.05" customHeight="1" spans="1:5">
      <c r="A26" s="23" t="s">
        <v>123</v>
      </c>
      <c r="B26" s="71">
        <f>SUM(B27:B27)</f>
        <v>891.5</v>
      </c>
      <c r="C26" s="71">
        <f>SUM(C27:C27)</f>
        <v>0</v>
      </c>
      <c r="D26" s="71">
        <f>SUM(D27:D27)</f>
        <v>891.5</v>
      </c>
      <c r="E26" s="71"/>
    </row>
    <row r="27" ht="26.05" customHeight="1" spans="1:5">
      <c r="A27" s="25" t="s">
        <v>124</v>
      </c>
      <c r="B27" s="73">
        <f>SUM(C27:E27)</f>
        <v>891.5</v>
      </c>
      <c r="C27" s="73"/>
      <c r="D27" s="78">
        <v>891.5</v>
      </c>
      <c r="E27" s="74"/>
    </row>
    <row r="28" ht="26.05" customHeight="1" spans="1:5">
      <c r="A28" s="23" t="s">
        <v>125</v>
      </c>
      <c r="B28" s="71">
        <f>SUM(B29:B30)</f>
        <v>1145.94</v>
      </c>
      <c r="C28" s="71">
        <f>SUM(C29:C30)</f>
        <v>0</v>
      </c>
      <c r="D28" s="79">
        <f>SUM(D29:D30)</f>
        <v>1145.94</v>
      </c>
      <c r="E28" s="71"/>
    </row>
    <row r="29" ht="26.05" customHeight="1" spans="1:5">
      <c r="A29" s="25" t="s">
        <v>126</v>
      </c>
      <c r="B29" s="73">
        <f>SUM(C29:E29)</f>
        <v>1127.31</v>
      </c>
      <c r="C29" s="73"/>
      <c r="D29" s="78">
        <v>1127.31</v>
      </c>
      <c r="E29" s="74"/>
    </row>
    <row r="30" ht="26.05" customHeight="1" spans="1:5">
      <c r="A30" s="25" t="s">
        <v>127</v>
      </c>
      <c r="B30" s="73">
        <f>SUM(C30:E30)</f>
        <v>18.63</v>
      </c>
      <c r="C30" s="73"/>
      <c r="D30" s="78">
        <v>18.63</v>
      </c>
      <c r="E30" s="74"/>
    </row>
    <row r="31" ht="19.55" customHeight="1"/>
    <row r="32" ht="19.55" customHeight="1" spans="1:5">
      <c r="A32" s="18" t="s">
        <v>86</v>
      </c>
      <c r="B32" s="39"/>
      <c r="C32" s="39"/>
      <c r="D32" s="39"/>
      <c r="E32" s="39"/>
    </row>
  </sheetData>
  <mergeCells count="2">
    <mergeCell ref="A2:E2"/>
    <mergeCell ref="A32:E32"/>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4" workbookViewId="0">
      <selection activeCell="D14" sqref="D14:D16"/>
    </sheetView>
  </sheetViews>
  <sheetFormatPr defaultColWidth="9" defaultRowHeight="13.5" outlineLevelCol="6"/>
  <cols>
    <col min="1" max="1" width="24.5666666666667" customWidth="1"/>
    <col min="2" max="2" width="16.6916666666667" customWidth="1"/>
    <col min="3" max="3" width="27.5" customWidth="1"/>
    <col min="4" max="4" width="9.75" customWidth="1"/>
    <col min="5" max="5" width="18.725" customWidth="1"/>
    <col min="6" max="10" width="9.76666666666667" customWidth="1"/>
  </cols>
  <sheetData>
    <row r="1" ht="36" customHeight="1" spans="1:7">
      <c r="A1" s="18"/>
      <c r="B1" s="18"/>
      <c r="C1" s="18"/>
      <c r="D1" s="18"/>
      <c r="E1" s="18"/>
      <c r="F1" s="18"/>
      <c r="G1" s="18"/>
    </row>
    <row r="2" ht="26.05" customHeight="1" spans="1:7">
      <c r="A2" s="19" t="s">
        <v>128</v>
      </c>
      <c r="B2" s="19"/>
      <c r="C2" s="19"/>
      <c r="D2" s="19"/>
      <c r="E2" s="18"/>
      <c r="F2" s="18"/>
      <c r="G2" s="18"/>
    </row>
    <row r="3" ht="18" customHeight="1" spans="1:7">
      <c r="A3" s="60"/>
      <c r="B3" s="60"/>
      <c r="C3" s="20" t="s">
        <v>36</v>
      </c>
      <c r="D3" s="20"/>
      <c r="E3" s="60"/>
      <c r="F3" s="60"/>
      <c r="G3" s="60"/>
    </row>
    <row r="4" s="38" customFormat="1" ht="18" customHeight="1" spans="1:7">
      <c r="A4" s="28" t="s">
        <v>37</v>
      </c>
      <c r="B4" s="28"/>
      <c r="C4" s="32" t="s">
        <v>38</v>
      </c>
      <c r="D4" s="32"/>
      <c r="E4" s="63"/>
      <c r="F4" s="63"/>
      <c r="G4" s="63"/>
    </row>
    <row r="5" s="38" customFormat="1" ht="18" customHeight="1" spans="1:7">
      <c r="A5" s="28" t="s">
        <v>39</v>
      </c>
      <c r="B5" s="29" t="s">
        <v>40</v>
      </c>
      <c r="C5" s="29" t="s">
        <v>39</v>
      </c>
      <c r="D5" s="32" t="s">
        <v>103</v>
      </c>
      <c r="E5" s="63"/>
      <c r="F5" s="63"/>
      <c r="G5" s="63"/>
    </row>
    <row r="6" s="38" customFormat="1" ht="18" customHeight="1" spans="1:7">
      <c r="A6" s="21" t="s">
        <v>129</v>
      </c>
      <c r="B6" s="64">
        <f>SUM(B7:B34)</f>
        <v>3598.28</v>
      </c>
      <c r="C6" s="27" t="s">
        <v>130</v>
      </c>
      <c r="D6" s="36">
        <f>SUM(D7:D34)</f>
        <v>3598.28</v>
      </c>
      <c r="E6" s="63"/>
      <c r="F6" s="63"/>
      <c r="G6" s="63"/>
    </row>
    <row r="7" s="38" customFormat="1" ht="18" customHeight="1" spans="1:7">
      <c r="A7" s="21" t="s">
        <v>131</v>
      </c>
      <c r="B7" s="65">
        <v>3598.28</v>
      </c>
      <c r="C7" s="27" t="s">
        <v>132</v>
      </c>
      <c r="D7" s="66"/>
      <c r="E7" s="63"/>
      <c r="F7" s="63"/>
      <c r="G7" s="63"/>
    </row>
    <row r="8" s="38" customFormat="1" ht="18" customHeight="1" spans="1:7">
      <c r="A8" s="21" t="s">
        <v>133</v>
      </c>
      <c r="B8" s="65"/>
      <c r="C8" s="27" t="s">
        <v>134</v>
      </c>
      <c r="D8" s="66"/>
      <c r="E8" s="63"/>
      <c r="F8" s="63"/>
      <c r="G8" s="63"/>
    </row>
    <row r="9" s="38" customFormat="1" ht="18" customHeight="1" spans="1:7">
      <c r="A9" s="21" t="s">
        <v>135</v>
      </c>
      <c r="B9" s="65"/>
      <c r="C9" s="27" t="s">
        <v>136</v>
      </c>
      <c r="D9" s="66"/>
      <c r="E9" s="63"/>
      <c r="F9" s="63"/>
      <c r="G9" s="63"/>
    </row>
    <row r="10" s="38" customFormat="1" ht="18" customHeight="1" spans="1:7">
      <c r="A10" s="21"/>
      <c r="B10" s="65"/>
      <c r="C10" s="27" t="s">
        <v>137</v>
      </c>
      <c r="D10" s="66"/>
      <c r="E10" s="63"/>
      <c r="F10" s="63"/>
      <c r="G10" s="63"/>
    </row>
    <row r="11" s="38" customFormat="1" ht="18" customHeight="1" spans="1:7">
      <c r="A11" s="21"/>
      <c r="B11" s="65"/>
      <c r="C11" s="27" t="s">
        <v>138</v>
      </c>
      <c r="D11" s="66"/>
      <c r="E11" s="63"/>
      <c r="F11" s="63"/>
      <c r="G11" s="63"/>
    </row>
    <row r="12" s="38" customFormat="1" ht="18" customHeight="1" spans="1:7">
      <c r="A12" s="21"/>
      <c r="B12" s="65"/>
      <c r="C12" s="27" t="s">
        <v>139</v>
      </c>
      <c r="D12" s="66"/>
      <c r="E12" s="63"/>
      <c r="F12" s="63"/>
      <c r="G12" s="63"/>
    </row>
    <row r="13" s="38" customFormat="1" ht="18" customHeight="1" spans="1:7">
      <c r="A13" s="21"/>
      <c r="B13" s="65"/>
      <c r="C13" s="27" t="s">
        <v>140</v>
      </c>
      <c r="D13" s="66"/>
      <c r="E13" s="63"/>
      <c r="F13" s="63"/>
      <c r="G13" s="63"/>
    </row>
    <row r="14" s="38" customFormat="1" ht="18" customHeight="1" spans="1:7">
      <c r="A14" s="21"/>
      <c r="B14" s="65"/>
      <c r="C14" s="27" t="s">
        <v>141</v>
      </c>
      <c r="D14" s="66">
        <v>62.66</v>
      </c>
      <c r="E14" s="63"/>
      <c r="F14" s="63"/>
      <c r="G14" s="63"/>
    </row>
    <row r="15" s="38" customFormat="1" ht="18" customHeight="1" spans="1:7">
      <c r="A15" s="21"/>
      <c r="B15" s="65"/>
      <c r="C15" s="27" t="s">
        <v>142</v>
      </c>
      <c r="D15" s="66"/>
      <c r="E15" s="63"/>
      <c r="F15" s="63"/>
      <c r="G15" s="63"/>
    </row>
    <row r="16" s="38" customFormat="1" ht="18" customHeight="1" spans="1:7">
      <c r="A16" s="21"/>
      <c r="B16" s="65"/>
      <c r="C16" s="27" t="s">
        <v>143</v>
      </c>
      <c r="D16" s="66">
        <v>26.17</v>
      </c>
      <c r="E16" s="63"/>
      <c r="F16" s="63"/>
      <c r="G16" s="63"/>
    </row>
    <row r="17" s="38" customFormat="1" ht="18" customHeight="1" spans="1:7">
      <c r="A17" s="21"/>
      <c r="B17" s="65"/>
      <c r="C17" s="27" t="s">
        <v>144</v>
      </c>
      <c r="D17" s="66">
        <v>2037.44</v>
      </c>
      <c r="E17" s="63"/>
      <c r="F17" s="63"/>
      <c r="G17" s="63"/>
    </row>
    <row r="18" s="38" customFormat="1" ht="18" customHeight="1" spans="1:7">
      <c r="A18" s="21"/>
      <c r="B18" s="65"/>
      <c r="C18" s="27" t="s">
        <v>145</v>
      </c>
      <c r="D18" s="66"/>
      <c r="E18" s="63"/>
      <c r="F18" s="63"/>
      <c r="G18" s="63"/>
    </row>
    <row r="19" s="38" customFormat="1" ht="18" customHeight="1" spans="1:7">
      <c r="A19" s="21"/>
      <c r="B19" s="65"/>
      <c r="C19" s="27" t="s">
        <v>146</v>
      </c>
      <c r="D19" s="66">
        <v>1472.01</v>
      </c>
      <c r="E19" s="63"/>
      <c r="F19" s="63"/>
      <c r="G19" s="63"/>
    </row>
    <row r="20" s="38" customFormat="1" ht="18" customHeight="1" spans="1:7">
      <c r="A20" s="21"/>
      <c r="B20" s="65"/>
      <c r="C20" s="27" t="s">
        <v>147</v>
      </c>
      <c r="D20" s="66"/>
      <c r="E20" s="63"/>
      <c r="F20" s="63"/>
      <c r="G20" s="63"/>
    </row>
    <row r="21" s="38" customFormat="1" ht="18" customHeight="1" spans="1:7">
      <c r="A21" s="21"/>
      <c r="B21" s="65"/>
      <c r="C21" s="27" t="s">
        <v>148</v>
      </c>
      <c r="D21" s="66"/>
      <c r="E21" s="63"/>
      <c r="F21" s="63"/>
      <c r="G21" s="63"/>
    </row>
    <row r="22" s="38" customFormat="1" ht="18" customHeight="1" spans="1:7">
      <c r="A22" s="21"/>
      <c r="B22" s="65"/>
      <c r="C22" s="27" t="s">
        <v>149</v>
      </c>
      <c r="D22" s="66"/>
      <c r="E22" s="63"/>
      <c r="F22" s="63"/>
      <c r="G22" s="63"/>
    </row>
    <row r="23" s="38" customFormat="1" ht="18" customHeight="1" spans="1:7">
      <c r="A23" s="21"/>
      <c r="B23" s="65"/>
      <c r="C23" s="27" t="s">
        <v>150</v>
      </c>
      <c r="D23" s="66"/>
      <c r="E23" s="63"/>
      <c r="F23" s="63"/>
      <c r="G23" s="63"/>
    </row>
    <row r="24" s="38" customFormat="1" ht="18" customHeight="1" spans="1:7">
      <c r="A24" s="21"/>
      <c r="B24" s="65"/>
      <c r="C24" s="27" t="s">
        <v>151</v>
      </c>
      <c r="D24" s="66"/>
      <c r="E24" s="63"/>
      <c r="F24" s="63"/>
      <c r="G24" s="63"/>
    </row>
    <row r="25" s="38" customFormat="1" ht="18" customHeight="1" spans="1:7">
      <c r="A25" s="21"/>
      <c r="B25" s="65"/>
      <c r="C25" s="27" t="s">
        <v>152</v>
      </c>
      <c r="D25" s="66"/>
      <c r="E25" s="63"/>
      <c r="F25" s="63"/>
      <c r="G25" s="63"/>
    </row>
    <row r="26" s="38" customFormat="1" ht="18" customHeight="1" spans="1:7">
      <c r="A26" s="21"/>
      <c r="B26" s="65"/>
      <c r="C26" s="27" t="s">
        <v>153</v>
      </c>
      <c r="D26" s="66"/>
      <c r="E26" s="63"/>
      <c r="F26" s="63"/>
      <c r="G26" s="63"/>
    </row>
    <row r="27" s="38" customFormat="1" ht="18" customHeight="1" spans="1:7">
      <c r="A27" s="21"/>
      <c r="B27" s="65"/>
      <c r="C27" s="27" t="s">
        <v>154</v>
      </c>
      <c r="D27" s="66"/>
      <c r="E27" s="63"/>
      <c r="F27" s="63"/>
      <c r="G27" s="63"/>
    </row>
    <row r="28" s="38" customFormat="1" ht="18" customHeight="1" spans="1:7">
      <c r="A28" s="21"/>
      <c r="B28" s="65"/>
      <c r="C28" s="27" t="s">
        <v>155</v>
      </c>
      <c r="D28" s="66"/>
      <c r="E28" s="63"/>
      <c r="F28" s="63"/>
      <c r="G28" s="63"/>
    </row>
    <row r="29" s="38" customFormat="1" ht="18" customHeight="1" spans="1:7">
      <c r="A29" s="21"/>
      <c r="B29" s="65"/>
      <c r="C29" s="27" t="s">
        <v>156</v>
      </c>
      <c r="D29" s="66"/>
      <c r="E29" s="63"/>
      <c r="F29" s="63"/>
      <c r="G29" s="63"/>
    </row>
    <row r="30" s="38" customFormat="1" ht="18" customHeight="1" spans="1:7">
      <c r="A30" s="21"/>
      <c r="B30" s="65"/>
      <c r="C30" s="27" t="s">
        <v>157</v>
      </c>
      <c r="D30" s="66"/>
      <c r="E30" s="63"/>
      <c r="F30" s="63"/>
      <c r="G30" s="63"/>
    </row>
    <row r="31" s="38" customFormat="1" ht="18" customHeight="1" spans="1:7">
      <c r="A31" s="21"/>
      <c r="B31" s="65"/>
      <c r="C31" s="27" t="s">
        <v>158</v>
      </c>
      <c r="D31" s="66"/>
      <c r="E31" s="63"/>
      <c r="F31" s="63"/>
      <c r="G31" s="63"/>
    </row>
    <row r="32" s="38" customFormat="1" ht="18" customHeight="1" spans="1:7">
      <c r="A32" s="21"/>
      <c r="B32" s="65"/>
      <c r="C32" s="27" t="s">
        <v>159</v>
      </c>
      <c r="D32" s="66"/>
      <c r="E32" s="63"/>
      <c r="F32" s="63"/>
      <c r="G32" s="63"/>
    </row>
    <row r="33" s="38" customFormat="1" ht="18" customHeight="1" spans="1:7">
      <c r="A33" s="21"/>
      <c r="B33" s="65"/>
      <c r="C33" s="27" t="s">
        <v>160</v>
      </c>
      <c r="D33" s="66"/>
      <c r="E33" s="63"/>
      <c r="F33" s="63"/>
      <c r="G33" s="63"/>
    </row>
    <row r="34" s="38" customFormat="1" ht="18" customHeight="1" spans="1:7">
      <c r="A34" s="21"/>
      <c r="B34" s="65"/>
      <c r="C34" s="27" t="s">
        <v>161</v>
      </c>
      <c r="D34" s="66"/>
      <c r="E34" s="63"/>
      <c r="F34" s="63"/>
      <c r="G34" s="63"/>
    </row>
    <row r="35" s="38" customFormat="1" ht="18" customHeight="1" spans="1:7">
      <c r="A35" s="28" t="s">
        <v>162</v>
      </c>
      <c r="B35" s="67">
        <f>B6</f>
        <v>3598.28</v>
      </c>
      <c r="C35" s="29" t="s">
        <v>163</v>
      </c>
      <c r="D35" s="34">
        <f>D6</f>
        <v>3598.28</v>
      </c>
      <c r="E35" s="68"/>
      <c r="F35" s="63"/>
      <c r="G35" s="63"/>
    </row>
    <row r="36" ht="16.35" customHeight="1"/>
    <row r="37" ht="16.35" customHeight="1" spans="1:7">
      <c r="A37" s="18" t="s">
        <v>86</v>
      </c>
      <c r="B37" s="18"/>
      <c r="C37" s="18"/>
      <c r="D37" s="18"/>
    </row>
  </sheetData>
  <mergeCells count="5">
    <mergeCell ref="A2:D2"/>
    <mergeCell ref="C3:D3"/>
    <mergeCell ref="A4:B4"/>
    <mergeCell ref="C4:D4"/>
    <mergeCell ref="A37:D37"/>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32" sqref="E32"/>
    </sheetView>
  </sheetViews>
  <sheetFormatPr defaultColWidth="9" defaultRowHeight="13.5"/>
  <cols>
    <col min="1" max="1" width="34.875" customWidth="1"/>
    <col min="2" max="2" width="18.05" customWidth="1"/>
    <col min="3" max="3" width="14.925" customWidth="1"/>
    <col min="4" max="4" width="12.35" customWidth="1"/>
    <col min="5" max="5" width="15.2" customWidth="1"/>
    <col min="6" max="6" width="15.0666666666667" customWidth="1"/>
    <col min="7" max="7" width="18.05" customWidth="1"/>
    <col min="8" max="9" width="15.4666666666667" customWidth="1"/>
    <col min="10" max="11" width="15.7416666666667" customWidth="1"/>
  </cols>
  <sheetData>
    <row r="1" ht="16.35" customHeight="1" spans="1:11">
      <c r="A1" s="18"/>
      <c r="B1" s="18"/>
      <c r="C1" s="18"/>
      <c r="D1" s="18"/>
      <c r="E1" s="18"/>
      <c r="F1" s="18"/>
      <c r="G1" s="18"/>
      <c r="H1" s="18"/>
      <c r="I1" s="18"/>
      <c r="J1" s="18"/>
      <c r="K1" s="18"/>
    </row>
    <row r="2" ht="26.05" customHeight="1" spans="1:11">
      <c r="A2" s="19" t="s">
        <v>164</v>
      </c>
      <c r="B2" s="19"/>
      <c r="C2" s="19"/>
      <c r="D2" s="19"/>
      <c r="E2" s="19"/>
      <c r="F2" s="19"/>
      <c r="G2" s="19"/>
      <c r="H2" s="19"/>
      <c r="I2" s="19"/>
      <c r="J2" s="19"/>
      <c r="K2" s="19"/>
    </row>
    <row r="3" ht="26.05" customHeight="1" spans="1:11">
      <c r="A3" s="60"/>
      <c r="B3" s="60"/>
      <c r="C3" s="60"/>
      <c r="D3" s="60"/>
      <c r="E3" s="60"/>
      <c r="F3" s="60"/>
      <c r="G3" s="60"/>
      <c r="H3" s="60"/>
      <c r="I3" s="60"/>
      <c r="J3" s="20" t="s">
        <v>36</v>
      </c>
      <c r="K3" s="20"/>
    </row>
    <row r="4" ht="26.05" customHeight="1" spans="1:11">
      <c r="A4" s="21" t="s">
        <v>165</v>
      </c>
      <c r="B4" s="27" t="s">
        <v>103</v>
      </c>
      <c r="C4" s="27" t="s">
        <v>166</v>
      </c>
      <c r="D4" s="27"/>
      <c r="E4" s="27"/>
      <c r="F4" s="27" t="s">
        <v>167</v>
      </c>
      <c r="G4" s="27"/>
      <c r="H4" s="27"/>
      <c r="I4" s="22" t="s">
        <v>168</v>
      </c>
      <c r="J4" s="22"/>
      <c r="K4" s="22"/>
    </row>
    <row r="5" ht="26.05" customHeight="1" spans="1:11">
      <c r="A5" s="21"/>
      <c r="B5" s="27"/>
      <c r="C5" s="27" t="s">
        <v>103</v>
      </c>
      <c r="D5" s="27" t="s">
        <v>100</v>
      </c>
      <c r="E5" s="27" t="s">
        <v>101</v>
      </c>
      <c r="F5" s="27" t="s">
        <v>103</v>
      </c>
      <c r="G5" s="27" t="s">
        <v>100</v>
      </c>
      <c r="H5" s="27" t="s">
        <v>101</v>
      </c>
      <c r="I5" s="27" t="s">
        <v>103</v>
      </c>
      <c r="J5" s="27" t="s">
        <v>100</v>
      </c>
      <c r="K5" s="22" t="s">
        <v>101</v>
      </c>
    </row>
    <row r="6" ht="26.05" customHeight="1" spans="1:11">
      <c r="A6" s="25" t="s">
        <v>103</v>
      </c>
      <c r="B6" s="30">
        <f>C6</f>
        <v>3598.28</v>
      </c>
      <c r="C6" s="30">
        <f>D6+E6</f>
        <v>3598.28</v>
      </c>
      <c r="D6" s="30">
        <f>D7</f>
        <v>491.09</v>
      </c>
      <c r="E6" s="30">
        <f>E7</f>
        <v>3107.19</v>
      </c>
      <c r="F6" s="30"/>
      <c r="G6" s="30"/>
      <c r="H6" s="30"/>
      <c r="I6" s="30"/>
      <c r="J6" s="30"/>
      <c r="K6" s="31"/>
    </row>
    <row r="7" ht="26.05" customHeight="1" spans="1:11">
      <c r="A7" s="61" t="s">
        <v>2</v>
      </c>
      <c r="B7" s="30">
        <f>C7</f>
        <v>3598.28</v>
      </c>
      <c r="C7" s="30">
        <f>D7+E7</f>
        <v>3598.28</v>
      </c>
      <c r="D7" s="62">
        <f>D8</f>
        <v>491.09</v>
      </c>
      <c r="E7" s="62">
        <f>E8</f>
        <v>3107.19</v>
      </c>
      <c r="F7" s="62"/>
      <c r="G7" s="62"/>
      <c r="H7" s="62"/>
      <c r="I7" s="62"/>
      <c r="J7" s="62"/>
      <c r="K7" s="26"/>
    </row>
    <row r="8" ht="26.05" customHeight="1" spans="1:11">
      <c r="A8" s="61" t="s">
        <v>2</v>
      </c>
      <c r="B8" s="30">
        <f>C8</f>
        <v>3598.28</v>
      </c>
      <c r="C8" s="30">
        <f>D8+E8</f>
        <v>3598.28</v>
      </c>
      <c r="D8" s="62">
        <v>491.09</v>
      </c>
      <c r="E8" s="62">
        <v>3107.19</v>
      </c>
      <c r="F8" s="62"/>
      <c r="G8" s="62"/>
      <c r="H8" s="62"/>
      <c r="I8" s="62"/>
      <c r="J8" s="62"/>
      <c r="K8" s="26"/>
    </row>
    <row r="9" ht="16.35" customHeight="1"/>
    <row r="10" ht="16.35" customHeight="1" spans="1:11">
      <c r="A10" s="18" t="s">
        <v>86</v>
      </c>
      <c r="B10" s="18"/>
      <c r="C10" s="18"/>
      <c r="D10" s="18"/>
      <c r="E10" s="18"/>
      <c r="F10" s="18"/>
      <c r="G10" s="18"/>
      <c r="H10" s="18"/>
      <c r="I10" s="18"/>
      <c r="J10" s="18"/>
      <c r="K10" s="18"/>
    </row>
  </sheetData>
  <mergeCells count="8">
    <mergeCell ref="A2:K2"/>
    <mergeCell ref="J3:K3"/>
    <mergeCell ref="C4:E4"/>
    <mergeCell ref="F4:H4"/>
    <mergeCell ref="I4:K4"/>
    <mergeCell ref="A10:K10"/>
    <mergeCell ref="A4:A5"/>
    <mergeCell ref="B4:B5"/>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I20" sqref="I20"/>
    </sheetView>
  </sheetViews>
  <sheetFormatPr defaultColWidth="9" defaultRowHeight="13.5"/>
  <cols>
    <col min="1" max="1" width="17.5" style="38" customWidth="1"/>
    <col min="2" max="2" width="79.625" style="38" customWidth="1"/>
    <col min="3" max="3" width="15" style="54" customWidth="1"/>
    <col min="4" max="4" width="14.125" style="54" customWidth="1"/>
    <col min="5" max="5" width="13.125" style="54" customWidth="1"/>
  </cols>
  <sheetData>
    <row r="1" ht="3" customHeight="1" spans="1:5">
      <c r="A1" s="39"/>
    </row>
    <row r="2" ht="19" customHeight="1" spans="1:5">
      <c r="A2" s="19" t="s">
        <v>169</v>
      </c>
      <c r="B2" s="19"/>
      <c r="C2" s="55"/>
      <c r="D2" s="55"/>
      <c r="E2" s="55"/>
    </row>
    <row r="3" ht="12" customHeight="1" spans="1:5">
      <c r="A3" s="39"/>
      <c r="B3" s="39"/>
      <c r="C3" s="56" t="s">
        <v>36</v>
      </c>
      <c r="D3" s="56"/>
      <c r="E3" s="56"/>
    </row>
    <row r="4" ht="17" customHeight="1" spans="1:5">
      <c r="A4" s="48" t="s">
        <v>98</v>
      </c>
      <c r="B4" s="48"/>
      <c r="C4" s="57" t="s">
        <v>166</v>
      </c>
      <c r="D4" s="57"/>
      <c r="E4" s="57"/>
    </row>
    <row r="5" ht="17" customHeight="1" spans="1:5">
      <c r="A5" s="51" t="s">
        <v>170</v>
      </c>
      <c r="B5" s="51" t="s">
        <v>171</v>
      </c>
      <c r="C5" s="58" t="s">
        <v>103</v>
      </c>
      <c r="D5" s="58" t="s">
        <v>100</v>
      </c>
      <c r="E5" s="58" t="s">
        <v>101</v>
      </c>
    </row>
    <row r="6" ht="17" customHeight="1" spans="1:5">
      <c r="A6" s="52"/>
      <c r="B6" s="51" t="s">
        <v>103</v>
      </c>
      <c r="C6" s="58">
        <f>D6+E6</f>
        <v>3598.284</v>
      </c>
      <c r="D6" s="58">
        <f>D7+D15+D18+D29</f>
        <v>491.094</v>
      </c>
      <c r="E6" s="58">
        <f>E7+E15+E18+E29</f>
        <v>3107.19</v>
      </c>
    </row>
    <row r="7" ht="17" customHeight="1" spans="1:5">
      <c r="A7" s="48" t="s">
        <v>172</v>
      </c>
      <c r="B7" s="48" t="s">
        <v>104</v>
      </c>
      <c r="C7" s="58">
        <f>D7+E7</f>
        <v>62.654</v>
      </c>
      <c r="D7" s="57">
        <f>D8+D11+D13</f>
        <v>62.654</v>
      </c>
      <c r="E7" s="57"/>
    </row>
    <row r="8" ht="17" customHeight="1" spans="1:5">
      <c r="A8" s="48" t="s">
        <v>173</v>
      </c>
      <c r="B8" s="48" t="s">
        <v>105</v>
      </c>
      <c r="C8" s="58">
        <f>D8+E8</f>
        <v>57.27</v>
      </c>
      <c r="D8" s="57">
        <f>SUM(D9:D10)</f>
        <v>57.27</v>
      </c>
      <c r="E8" s="57"/>
    </row>
    <row r="9" ht="17" customHeight="1" spans="1:5">
      <c r="A9" s="50">
        <v>2080501</v>
      </c>
      <c r="B9" s="50" t="s">
        <v>106</v>
      </c>
      <c r="C9" s="59">
        <f>SUM(D9:E9)</f>
        <v>9.47</v>
      </c>
      <c r="D9" s="59">
        <v>9.47</v>
      </c>
      <c r="E9" s="57"/>
    </row>
    <row r="10" ht="17" customHeight="1" spans="1:5">
      <c r="A10" s="50" t="s">
        <v>174</v>
      </c>
      <c r="B10" s="50" t="s">
        <v>107</v>
      </c>
      <c r="C10" s="59">
        <f>SUM(D10:E10)</f>
        <v>47.8</v>
      </c>
      <c r="D10" s="59">
        <v>47.8</v>
      </c>
      <c r="E10" s="59"/>
    </row>
    <row r="11" ht="17" customHeight="1" spans="1:5">
      <c r="A11" s="48" t="s">
        <v>175</v>
      </c>
      <c r="B11" s="48" t="s">
        <v>108</v>
      </c>
      <c r="C11" s="57">
        <f>C12</f>
        <v>3.264</v>
      </c>
      <c r="D11" s="57">
        <f>D12</f>
        <v>3.264</v>
      </c>
      <c r="E11" s="57"/>
    </row>
    <row r="12" ht="17" customHeight="1" spans="1:5">
      <c r="A12" s="50" t="s">
        <v>176</v>
      </c>
      <c r="B12" s="50" t="s">
        <v>109</v>
      </c>
      <c r="C12" s="59">
        <f>SUM(D12:E12)</f>
        <v>3.264</v>
      </c>
      <c r="D12" s="59">
        <v>3.264</v>
      </c>
      <c r="E12" s="59"/>
    </row>
    <row r="13" ht="17" customHeight="1" spans="1:5">
      <c r="A13" s="48" t="s">
        <v>177</v>
      </c>
      <c r="B13" s="48" t="s">
        <v>110</v>
      </c>
      <c r="C13" s="57">
        <f>C14</f>
        <v>2.12</v>
      </c>
      <c r="D13" s="57">
        <f>D14</f>
        <v>2.12</v>
      </c>
      <c r="E13" s="57"/>
    </row>
    <row r="14" ht="17" customHeight="1" spans="1:5">
      <c r="A14" s="50" t="s">
        <v>178</v>
      </c>
      <c r="B14" s="50" t="s">
        <v>110</v>
      </c>
      <c r="C14" s="59">
        <f>SUM(D14:E14)</f>
        <v>2.12</v>
      </c>
      <c r="D14" s="59">
        <v>2.12</v>
      </c>
      <c r="E14" s="59"/>
    </row>
    <row r="15" ht="17" customHeight="1" spans="1:5">
      <c r="A15" s="48" t="s">
        <v>179</v>
      </c>
      <c r="B15" s="48" t="s">
        <v>111</v>
      </c>
      <c r="C15" s="57">
        <f>C16</f>
        <v>26.17</v>
      </c>
      <c r="D15" s="57">
        <f>D16</f>
        <v>26.17</v>
      </c>
      <c r="E15" s="57"/>
    </row>
    <row r="16" ht="17" customHeight="1" spans="1:5">
      <c r="A16" s="48" t="s">
        <v>180</v>
      </c>
      <c r="B16" s="48" t="s">
        <v>112</v>
      </c>
      <c r="C16" s="57">
        <f>C17</f>
        <v>26.17</v>
      </c>
      <c r="D16" s="57">
        <f>D17</f>
        <v>26.17</v>
      </c>
      <c r="E16" s="57"/>
    </row>
    <row r="17" ht="17" customHeight="1" spans="1:10">
      <c r="A17" s="50" t="s">
        <v>181</v>
      </c>
      <c r="B17" s="50" t="s">
        <v>113</v>
      </c>
      <c r="C17" s="59">
        <f>SUM(D17:E17)</f>
        <v>26.17</v>
      </c>
      <c r="D17" s="59">
        <v>26.17</v>
      </c>
      <c r="E17" s="59"/>
      <c r="J17" s="38"/>
    </row>
    <row r="18" ht="17" customHeight="1" spans="1:10">
      <c r="A18" s="48" t="s">
        <v>182</v>
      </c>
      <c r="B18" s="48" t="s">
        <v>114</v>
      </c>
      <c r="C18" s="58">
        <f>D18+E18</f>
        <v>1472.02</v>
      </c>
      <c r="D18" s="57">
        <f>D19+D27</f>
        <v>402.27</v>
      </c>
      <c r="E18" s="57">
        <f>E19+E27</f>
        <v>1069.75</v>
      </c>
    </row>
    <row r="19" ht="17" customHeight="1" spans="1:10">
      <c r="A19" s="48" t="s">
        <v>183</v>
      </c>
      <c r="B19" s="48" t="s">
        <v>115</v>
      </c>
      <c r="C19" s="58">
        <f>D19+E19</f>
        <v>1472.02</v>
      </c>
      <c r="D19" s="57">
        <f>SUM(D20:D26)</f>
        <v>402.27</v>
      </c>
      <c r="E19" s="57">
        <f>SUM(E20:E26)</f>
        <v>1069.75</v>
      </c>
    </row>
    <row r="20" ht="17" customHeight="1" spans="1:10">
      <c r="A20" s="50" t="s">
        <v>184</v>
      </c>
      <c r="B20" s="50" t="s">
        <v>116</v>
      </c>
      <c r="C20" s="59">
        <f t="shared" ref="C20:C27" si="0">SUM(D20:E20)</f>
        <v>408.27</v>
      </c>
      <c r="D20" s="59">
        <v>402.27</v>
      </c>
      <c r="E20" s="59">
        <v>6</v>
      </c>
    </row>
    <row r="21" ht="17" customHeight="1" spans="1:10">
      <c r="A21" s="50">
        <v>2130205</v>
      </c>
      <c r="B21" s="50" t="s">
        <v>185</v>
      </c>
      <c r="C21" s="59">
        <f t="shared" si="0"/>
        <v>302.57</v>
      </c>
      <c r="D21" s="59"/>
      <c r="E21" s="59">
        <v>302.57</v>
      </c>
    </row>
    <row r="22" ht="17" customHeight="1" spans="1:10">
      <c r="A22" s="50">
        <v>2130205</v>
      </c>
      <c r="B22" s="50" t="s">
        <v>186</v>
      </c>
      <c r="C22" s="59">
        <f t="shared" si="0"/>
        <v>157.41</v>
      </c>
      <c r="D22" s="59"/>
      <c r="E22" s="59">
        <v>157.41</v>
      </c>
    </row>
    <row r="23" ht="17" customHeight="1" spans="1:10">
      <c r="A23" s="50">
        <v>2130205</v>
      </c>
      <c r="B23" s="50" t="s">
        <v>187</v>
      </c>
      <c r="C23" s="59">
        <f t="shared" si="0"/>
        <v>0</v>
      </c>
      <c r="D23" s="59"/>
      <c r="E23" s="59"/>
    </row>
    <row r="24" ht="17" customHeight="1" spans="1:10">
      <c r="A24" s="50">
        <v>2130207</v>
      </c>
      <c r="B24" s="50" t="s">
        <v>188</v>
      </c>
      <c r="C24" s="59">
        <f t="shared" si="0"/>
        <v>165</v>
      </c>
      <c r="D24" s="59"/>
      <c r="E24" s="59">
        <v>165</v>
      </c>
    </row>
    <row r="25" ht="17" customHeight="1" spans="1:10">
      <c r="A25" s="50" t="s">
        <v>189</v>
      </c>
      <c r="B25" s="50" t="s">
        <v>190</v>
      </c>
      <c r="C25" s="59">
        <f t="shared" si="0"/>
        <v>436.77</v>
      </c>
      <c r="D25" s="59"/>
      <c r="E25" s="59">
        <v>436.77</v>
      </c>
    </row>
    <row r="26" ht="17" customHeight="1" spans="1:10">
      <c r="A26" s="50" t="s">
        <v>189</v>
      </c>
      <c r="B26" s="50" t="s">
        <v>191</v>
      </c>
      <c r="C26" s="59">
        <f t="shared" si="0"/>
        <v>2</v>
      </c>
      <c r="D26" s="59"/>
      <c r="E26" s="59">
        <v>2</v>
      </c>
    </row>
    <row r="27" ht="17" customHeight="1" spans="1:10">
      <c r="A27" s="48">
        <v>21198</v>
      </c>
      <c r="B27" s="33" t="s">
        <v>120</v>
      </c>
      <c r="C27" s="58">
        <f>D27+E27</f>
        <v>0</v>
      </c>
      <c r="D27" s="57">
        <f>D28</f>
        <v>0</v>
      </c>
      <c r="E27" s="57"/>
    </row>
    <row r="28" ht="17" customHeight="1" spans="1:10">
      <c r="A28" s="50">
        <v>2119803</v>
      </c>
      <c r="B28" s="37" t="s">
        <v>121</v>
      </c>
      <c r="C28" s="59">
        <f>SUM(D28:E28)</f>
        <v>0</v>
      </c>
      <c r="D28" s="59"/>
      <c r="E28" s="59"/>
    </row>
    <row r="29" ht="17" customHeight="1" spans="1:10">
      <c r="A29" s="48" t="s">
        <v>192</v>
      </c>
      <c r="B29" s="48" t="s">
        <v>122</v>
      </c>
      <c r="C29" s="57">
        <f>C30+C32</f>
        <v>2037.44</v>
      </c>
      <c r="D29" s="57">
        <f>D30+D32</f>
        <v>0</v>
      </c>
      <c r="E29" s="57">
        <f>E30+E32</f>
        <v>2037.44</v>
      </c>
    </row>
    <row r="30" ht="17" customHeight="1" spans="1:10">
      <c r="A30" s="48" t="s">
        <v>193</v>
      </c>
      <c r="B30" s="48" t="s">
        <v>123</v>
      </c>
      <c r="C30" s="57">
        <f>C31</f>
        <v>891.5</v>
      </c>
      <c r="D30" s="57">
        <f>D31</f>
        <v>0</v>
      </c>
      <c r="E30" s="57">
        <f>E31</f>
        <v>891.5</v>
      </c>
    </row>
    <row r="31" ht="17" customHeight="1" spans="1:10">
      <c r="A31" s="50" t="s">
        <v>194</v>
      </c>
      <c r="B31" s="50" t="s">
        <v>195</v>
      </c>
      <c r="C31" s="59">
        <f>SUM(D31:E31)</f>
        <v>891.5</v>
      </c>
      <c r="D31" s="59"/>
      <c r="E31" s="59">
        <v>891.5</v>
      </c>
    </row>
    <row r="32" ht="17" customHeight="1" spans="1:10">
      <c r="A32" s="48" t="s">
        <v>196</v>
      </c>
      <c r="B32" s="48" t="s">
        <v>125</v>
      </c>
      <c r="C32" s="58">
        <f>D32+E32</f>
        <v>1145.94</v>
      </c>
      <c r="D32" s="57">
        <f>SUM(D33:D34)</f>
        <v>0</v>
      </c>
      <c r="E32" s="57">
        <f>SUM(E33:E34)</f>
        <v>1145.94</v>
      </c>
    </row>
    <row r="33" ht="17" customHeight="1" spans="1:5">
      <c r="A33" s="50" t="s">
        <v>197</v>
      </c>
      <c r="B33" s="21" t="s">
        <v>126</v>
      </c>
      <c r="C33" s="59">
        <f>SUM(D33:E33)</f>
        <v>1127.31</v>
      </c>
      <c r="D33" s="59"/>
      <c r="E33" s="59">
        <v>1127.31</v>
      </c>
    </row>
    <row r="34" ht="17" customHeight="1" spans="1:5">
      <c r="A34" s="50" t="s">
        <v>197</v>
      </c>
      <c r="B34" s="21" t="s">
        <v>127</v>
      </c>
      <c r="C34" s="59">
        <f>SUM(D34:E34)</f>
        <v>18.63</v>
      </c>
      <c r="D34" s="59"/>
      <c r="E34" s="59">
        <v>18.63</v>
      </c>
    </row>
    <row r="35" ht="17" customHeight="1" spans="1:5">
      <c r="A35" s="39" t="s">
        <v>86</v>
      </c>
      <c r="B35" s="39"/>
      <c r="C35" s="56"/>
      <c r="D35" s="56"/>
      <c r="E35" s="56"/>
    </row>
  </sheetData>
  <mergeCells count="5">
    <mergeCell ref="A2:E2"/>
    <mergeCell ref="C3:E3"/>
    <mergeCell ref="A4:B4"/>
    <mergeCell ref="C4:E4"/>
    <mergeCell ref="A35:E35"/>
  </mergeCells>
  <printOptions horizontalCentered="1" verticalCentered="1"/>
  <pageMargins left="0.554861111111111" right="0.357638888888889" top="0.590277777777778" bottom="0.267361111111111" header="0" footer="0"/>
  <pageSetup paperSize="9" scale="8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E27" sqref="E27"/>
    </sheetView>
  </sheetViews>
  <sheetFormatPr defaultColWidth="9" defaultRowHeight="13.5" outlineLevelCol="4"/>
  <cols>
    <col min="1" max="1" width="13.7" style="38" customWidth="1"/>
    <col min="2" max="2" width="34.875" style="38" customWidth="1"/>
    <col min="3" max="3" width="19.675" style="38" customWidth="1"/>
    <col min="4" max="4" width="22.8" style="38" customWidth="1"/>
    <col min="5" max="5" width="21.4416666666667" style="38" customWidth="1"/>
  </cols>
  <sheetData>
    <row r="1" ht="4" customHeight="1" spans="1:5">
      <c r="A1" s="39"/>
      <c r="B1" s="39"/>
      <c r="C1" s="39"/>
      <c r="D1" s="39"/>
      <c r="E1" s="39"/>
    </row>
    <row r="2" ht="26.05" customHeight="1" spans="1:5">
      <c r="A2" s="19" t="s">
        <v>198</v>
      </c>
      <c r="B2" s="19"/>
      <c r="C2" s="19"/>
      <c r="D2" s="19"/>
      <c r="E2" s="19"/>
    </row>
    <row r="3" ht="14" customHeight="1" spans="1:5">
      <c r="A3" s="39"/>
      <c r="B3" s="39"/>
      <c r="C3" s="39"/>
      <c r="D3" s="39"/>
      <c r="E3" s="39" t="s">
        <v>36</v>
      </c>
    </row>
    <row r="4" ht="18" customHeight="1" spans="1:5">
      <c r="A4" s="48" t="s">
        <v>199</v>
      </c>
      <c r="B4" s="48"/>
      <c r="C4" s="48" t="s">
        <v>200</v>
      </c>
      <c r="D4" s="48"/>
      <c r="E4" s="48"/>
    </row>
    <row r="5" ht="18" customHeight="1" spans="1:5">
      <c r="A5" s="48" t="s">
        <v>170</v>
      </c>
      <c r="B5" s="48" t="s">
        <v>171</v>
      </c>
      <c r="C5" s="48" t="s">
        <v>103</v>
      </c>
      <c r="D5" s="48" t="s">
        <v>201</v>
      </c>
      <c r="E5" s="48" t="s">
        <v>202</v>
      </c>
    </row>
    <row r="6" ht="18" customHeight="1" spans="1:5">
      <c r="A6" s="50" t="s">
        <v>203</v>
      </c>
      <c r="B6" s="50" t="s">
        <v>203</v>
      </c>
      <c r="C6" s="50">
        <v>1</v>
      </c>
      <c r="D6" s="50">
        <v>2</v>
      </c>
      <c r="E6" s="50">
        <v>3</v>
      </c>
    </row>
    <row r="7" ht="18" customHeight="1" spans="1:5">
      <c r="A7" s="48"/>
      <c r="B7" s="48" t="s">
        <v>103</v>
      </c>
      <c r="C7" s="49">
        <f>SUM(D7:E7)</f>
        <v>491.092923</v>
      </c>
      <c r="D7" s="49">
        <f>D8+D17+D28</f>
        <v>434.424</v>
      </c>
      <c r="E7" s="49">
        <f>E8+E17+E28</f>
        <v>56.668923</v>
      </c>
    </row>
    <row r="8" ht="18" customHeight="1" spans="1:5">
      <c r="A8" s="51" t="s">
        <v>204</v>
      </c>
      <c r="B8" s="51" t="s">
        <v>205</v>
      </c>
      <c r="C8" s="49">
        <f t="shared" ref="C8:C30" si="0">SUM(D8:E8)</f>
        <v>421.69</v>
      </c>
      <c r="D8" s="49">
        <f>SUM(D9:D16)</f>
        <v>421.69</v>
      </c>
      <c r="E8" s="49">
        <f>SUM(E9:E16)</f>
        <v>0</v>
      </c>
    </row>
    <row r="9" ht="18" customHeight="1" spans="1:5">
      <c r="A9" s="52" t="s">
        <v>206</v>
      </c>
      <c r="B9" s="52" t="s">
        <v>207</v>
      </c>
      <c r="C9" s="43">
        <f t="shared" si="0"/>
        <v>47.8</v>
      </c>
      <c r="D9" s="43">
        <v>47.8</v>
      </c>
      <c r="E9" s="43"/>
    </row>
    <row r="10" ht="18" customHeight="1" spans="1:5">
      <c r="A10" s="52" t="s">
        <v>208</v>
      </c>
      <c r="B10" s="52" t="s">
        <v>209</v>
      </c>
      <c r="C10" s="43">
        <f t="shared" si="0"/>
        <v>2.12</v>
      </c>
      <c r="D10" s="43">
        <v>2.12</v>
      </c>
      <c r="E10" s="43"/>
    </row>
    <row r="11" ht="18" customHeight="1" spans="1:5">
      <c r="A11" s="52" t="s">
        <v>210</v>
      </c>
      <c r="B11" s="52" t="s">
        <v>211</v>
      </c>
      <c r="C11" s="43">
        <f t="shared" si="0"/>
        <v>6.75</v>
      </c>
      <c r="D11" s="43">
        <v>6.75</v>
      </c>
      <c r="E11" s="43"/>
    </row>
    <row r="12" ht="18" customHeight="1" spans="1:5">
      <c r="A12" s="52" t="s">
        <v>212</v>
      </c>
      <c r="B12" s="52" t="s">
        <v>213</v>
      </c>
      <c r="C12" s="43">
        <f t="shared" si="0"/>
        <v>19.42</v>
      </c>
      <c r="D12" s="43">
        <v>19.42</v>
      </c>
      <c r="E12" s="43"/>
    </row>
    <row r="13" ht="18" customHeight="1" spans="1:5">
      <c r="A13" s="52" t="s">
        <v>214</v>
      </c>
      <c r="B13" s="52" t="s">
        <v>215</v>
      </c>
      <c r="C13" s="43">
        <f t="shared" si="0"/>
        <v>20.93</v>
      </c>
      <c r="D13" s="43">
        <v>20.93</v>
      </c>
      <c r="E13" s="43"/>
    </row>
    <row r="14" ht="18" customHeight="1" spans="1:5">
      <c r="A14" s="52" t="s">
        <v>216</v>
      </c>
      <c r="B14" s="52" t="s">
        <v>217</v>
      </c>
      <c r="C14" s="43">
        <f t="shared" si="0"/>
        <v>46.54</v>
      </c>
      <c r="D14" s="43">
        <v>46.54</v>
      </c>
      <c r="E14" s="43"/>
    </row>
    <row r="15" ht="18" customHeight="1" spans="1:5">
      <c r="A15" s="52" t="s">
        <v>218</v>
      </c>
      <c r="B15" s="52" t="s">
        <v>219</v>
      </c>
      <c r="C15" s="43">
        <f t="shared" si="0"/>
        <v>105.87</v>
      </c>
      <c r="D15" s="43">
        <v>105.87</v>
      </c>
      <c r="E15" s="43"/>
    </row>
    <row r="16" ht="18" customHeight="1" spans="1:5">
      <c r="A16" s="52" t="s">
        <v>220</v>
      </c>
      <c r="B16" s="52" t="s">
        <v>221</v>
      </c>
      <c r="C16" s="43">
        <f t="shared" si="0"/>
        <v>172.26</v>
      </c>
      <c r="D16" s="43">
        <v>172.26</v>
      </c>
      <c r="E16" s="43"/>
    </row>
    <row r="17" ht="18" customHeight="1" spans="1:5">
      <c r="A17" s="51" t="s">
        <v>222</v>
      </c>
      <c r="B17" s="51" t="s">
        <v>223</v>
      </c>
      <c r="C17" s="49">
        <f t="shared" si="0"/>
        <v>56.668923</v>
      </c>
      <c r="D17" s="49">
        <f>SUM(D18:D26)</f>
        <v>0</v>
      </c>
      <c r="E17" s="49">
        <f>SUM(E18:E27)</f>
        <v>56.668923</v>
      </c>
    </row>
    <row r="18" ht="18" customHeight="1" spans="1:5">
      <c r="A18" s="52" t="s">
        <v>224</v>
      </c>
      <c r="B18" s="52" t="s">
        <v>225</v>
      </c>
      <c r="C18" s="43">
        <f t="shared" si="0"/>
        <v>0</v>
      </c>
      <c r="D18" s="43"/>
      <c r="E18" s="43"/>
    </row>
    <row r="19" ht="18" customHeight="1" spans="1:5">
      <c r="A19" s="52" t="s">
        <v>226</v>
      </c>
      <c r="B19" s="52" t="s">
        <v>227</v>
      </c>
      <c r="C19" s="43">
        <f t="shared" si="0"/>
        <v>0</v>
      </c>
      <c r="D19" s="43"/>
      <c r="E19" s="53"/>
    </row>
    <row r="20" ht="18" customHeight="1" spans="1:5">
      <c r="A20" s="52" t="s">
        <v>228</v>
      </c>
      <c r="B20" s="52" t="s">
        <v>229</v>
      </c>
      <c r="C20" s="43">
        <f t="shared" si="0"/>
        <v>0.473123</v>
      </c>
      <c r="D20" s="43"/>
      <c r="E20" s="53">
        <v>0.473123</v>
      </c>
    </row>
    <row r="21" ht="18" customHeight="1" spans="1:5">
      <c r="A21" s="52" t="s">
        <v>230</v>
      </c>
      <c r="B21" s="52" t="s">
        <v>231</v>
      </c>
      <c r="C21" s="43">
        <f t="shared" si="0"/>
        <v>0</v>
      </c>
      <c r="D21" s="43"/>
      <c r="E21" s="43"/>
    </row>
    <row r="22" ht="18" customHeight="1" spans="1:5">
      <c r="A22" s="52" t="s">
        <v>232</v>
      </c>
      <c r="B22" s="52" t="s">
        <v>233</v>
      </c>
      <c r="C22" s="43">
        <f t="shared" si="0"/>
        <v>4.48</v>
      </c>
      <c r="D22" s="43"/>
      <c r="E22" s="53">
        <v>4.48</v>
      </c>
    </row>
    <row r="23" ht="18" customHeight="1" spans="1:5">
      <c r="A23" s="52" t="s">
        <v>234</v>
      </c>
      <c r="B23" s="52" t="s">
        <v>235</v>
      </c>
      <c r="C23" s="43">
        <f t="shared" si="0"/>
        <v>3.58</v>
      </c>
      <c r="D23" s="43"/>
      <c r="E23" s="43">
        <v>3.58</v>
      </c>
    </row>
    <row r="24" ht="18" customHeight="1" spans="1:5">
      <c r="A24" s="52" t="s">
        <v>236</v>
      </c>
      <c r="B24" s="52" t="s">
        <v>237</v>
      </c>
      <c r="C24" s="43">
        <f t="shared" si="0"/>
        <v>12.54</v>
      </c>
      <c r="D24" s="43"/>
      <c r="E24" s="43">
        <v>12.54</v>
      </c>
    </row>
    <row r="25" ht="18" customHeight="1" spans="1:5">
      <c r="A25" s="52" t="s">
        <v>238</v>
      </c>
      <c r="B25" s="52" t="s">
        <v>239</v>
      </c>
      <c r="C25" s="43">
        <f t="shared" si="0"/>
        <v>17.55</v>
      </c>
      <c r="D25" s="43"/>
      <c r="E25" s="43">
        <v>17.55</v>
      </c>
    </row>
    <row r="26" ht="18" customHeight="1" spans="1:5">
      <c r="A26" s="52" t="s">
        <v>240</v>
      </c>
      <c r="B26" s="52" t="s">
        <v>241</v>
      </c>
      <c r="C26" s="43">
        <f t="shared" si="0"/>
        <v>5.8158</v>
      </c>
      <c r="D26" s="43"/>
      <c r="E26" s="53">
        <v>5.8158</v>
      </c>
    </row>
    <row r="27" ht="18" customHeight="1" spans="1:5">
      <c r="A27" s="52">
        <v>30299</v>
      </c>
      <c r="B27" s="52" t="s">
        <v>242</v>
      </c>
      <c r="C27" s="43">
        <f t="shared" si="0"/>
        <v>12.23</v>
      </c>
      <c r="D27" s="43"/>
      <c r="E27" s="43">
        <v>12.23</v>
      </c>
    </row>
    <row r="28" ht="18" customHeight="1" spans="1:5">
      <c r="A28" s="51" t="s">
        <v>243</v>
      </c>
      <c r="B28" s="51" t="s">
        <v>244</v>
      </c>
      <c r="C28" s="49">
        <f t="shared" si="0"/>
        <v>12.734</v>
      </c>
      <c r="D28" s="49">
        <f>SUM(D29:D30)</f>
        <v>12.734</v>
      </c>
      <c r="E28" s="49">
        <f>SUM(E29:E30)</f>
        <v>0</v>
      </c>
    </row>
    <row r="29" ht="18" customHeight="1" spans="1:5">
      <c r="A29" s="52" t="s">
        <v>245</v>
      </c>
      <c r="B29" s="52" t="s">
        <v>246</v>
      </c>
      <c r="C29" s="43">
        <f t="shared" si="0"/>
        <v>3.264</v>
      </c>
      <c r="D29" s="43">
        <v>3.264</v>
      </c>
      <c r="E29" s="43"/>
    </row>
    <row r="30" ht="18" customHeight="1" spans="1:5">
      <c r="A30" s="52" t="s">
        <v>247</v>
      </c>
      <c r="B30" s="52" t="s">
        <v>248</v>
      </c>
      <c r="C30" s="43">
        <f t="shared" si="0"/>
        <v>9.47</v>
      </c>
      <c r="D30" s="43">
        <v>9.47</v>
      </c>
      <c r="E30" s="43"/>
    </row>
    <row r="31" ht="21" customHeight="1" spans="1:5">
      <c r="A31" s="39" t="s">
        <v>86</v>
      </c>
      <c r="B31" s="39"/>
      <c r="C31" s="39"/>
      <c r="D31" s="39"/>
      <c r="E31" s="39"/>
    </row>
    <row r="32" ht="21" customHeight="1"/>
  </sheetData>
  <mergeCells count="5">
    <mergeCell ref="A2:E2"/>
    <mergeCell ref="A3:B3"/>
    <mergeCell ref="A4:B4"/>
    <mergeCell ref="C4:E4"/>
    <mergeCell ref="A31:E31"/>
  </mergeCells>
  <printOptions horizontalCentered="1" verticalCentered="1"/>
  <pageMargins left="0.948611111111111" right="0.751388888888889" top="0.463888888888889" bottom="0.267361111111111" header="0" footer="0"/>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目录</vt:lpstr>
      <vt:lpstr>1部门收支总体情况表</vt:lpstr>
      <vt:lpstr>2部门收入总体情况表</vt:lpstr>
      <vt:lpstr>3部门支出总体情况表</vt:lpstr>
      <vt:lpstr>4财政拨款收支总体情况表</vt:lpstr>
      <vt:lpstr>5财政拨款支出表</vt:lpstr>
      <vt:lpstr>6一般公共预算支出情况表</vt:lpstr>
      <vt:lpstr>7一般公共预算基本支出表</vt:lpstr>
      <vt:lpstr>8一般公共预算“三公”经费、会议费、培训费支出情况表</vt:lpstr>
      <vt:lpstr>9一般公共预算机关运行经费</vt:lpstr>
      <vt:lpstr>10政府性基金预算支出情况表</vt:lpstr>
      <vt:lpstr>11部门管理转移支付表</vt:lpstr>
      <vt:lpstr>12国有资本经营预算支出情况表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XFM</cp:lastModifiedBy>
  <dcterms:created xsi:type="dcterms:W3CDTF">2024-02-20T09:38:00Z</dcterms:created>
  <dcterms:modified xsi:type="dcterms:W3CDTF">2026-03-12T01:01:25Z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271FDAD424604E31BB596A7FE45C3BFA_13</vt:lpwstr>
  </property>
  <property fmtid="{D5CDD505-2E9C-101B-9397-08002B2CF9AE}" pid="4" name="CalculationRule">
    <vt:i4>0</vt:i4>
  </property>
</Properties>
</file>