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政府采购表" sheetId="15" r:id="rId15"/>
    <sheet name="部门预算公开情况检查表" sheetId="16" r:id="rId16"/>
  </sheets>
  <calcPr calcId="191029" iterate="1" iterateCount="10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<sst xmlns="http://schemas.openxmlformats.org/spreadsheetml/2006/main" count="461" uniqueCount="310">
  <si>
    <t xml:space="preserve">
</t>
  </si>
  <si>
    <t>单位代码：</t>
  </si>
  <si>
    <t>单位名称：</t>
  </si>
  <si>
    <t>庆城县水土保持管理局</t>
  </si>
  <si>
    <t>2026年部门预算公开表</t>
  </si>
  <si>
    <t xml:space="preserve">     </t>
  </si>
  <si>
    <t>编制日期：</t>
  </si>
  <si>
    <t>部门领导：</t>
  </si>
  <si>
    <t>谢鹏飞</t>
  </si>
  <si>
    <t>财务负责人：</t>
  </si>
  <si>
    <t>孙碧芳</t>
  </si>
  <si>
    <t>制表人：</t>
  </si>
  <si>
    <t>赵冰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</si>
  <si>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</si>
  <si>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</si>
  <si>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</si>
  <si>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</si>
  <si>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</si>
  <si>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</si>
  <si>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</si>
  <si>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</si>
  <si>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</si>
  <si>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</si>
  <si>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</si>
  <si>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</si>
  <si>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</si>
  <si>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</si>
  <si>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</si>
  <si>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</si>
  <si>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</si>
  <si>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</si>
  <si>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</si>
  <si>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</si>
  <si>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</si>
  <si>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</si>
  <si>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</si>
  <si>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</si>
  <si>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</si>
  <si>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</si>
  <si>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</si>
  <si>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</si>
  <si>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</si>
  <si>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</si>
  <si>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</si>
  <si>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</si>
  <si>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</si>
  <si>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</si>
  <si>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</si>
  <si>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</si>
  <si>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</si>
  <si>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</si>
  <si>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</si>
  <si>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</si>
  <si>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</si>
  <si>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</si>
  <si>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</si>
  <si>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</si>
  <si>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</si>
  <si>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</si>
  <si>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</si>
  <si>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</si>
  <si>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</si>
  <si>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</si>
  <si>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</si>
  <si>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</si>
  <si>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</si>
  <si>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</si>
  <si>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</si>
  <si>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</si>
  <si>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</si>
  <si>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</si>
  <si>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</si>
  <si>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</si>
  <si>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</si>
  <si>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</si>
  <si>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</si>
  <si>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</si>
  <si>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</si>
  <si>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</si>
  <si>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</si>
  <si>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</si>
  <si>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</si>
  <si>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</si>
  <si>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</si>
  <si>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</si>
  <si>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</si>
  <si>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</si>
  <si>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</si>
  <si>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</si>
  <si>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</si>
  <si>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</si>
  <si>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</si>
  <si>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</si>
  <si>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</si>
  <si>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</si>
  <si>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</si>
  <si>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</si>
  <si>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</si>
  <si>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</si>
  <si>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</si>
  <si>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</si>
  <si>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</si>
  <si>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</si>
  <si>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</si>
  <si>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</si>
  <si>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</si>
  <si>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</si>
  <si>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</si>
  <si>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死亡抚恤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</si>
  <si>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</si>
  <si>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</si>
  <si>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</si>
  <si>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</si>
  <si>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</si>
  <si>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</si>
  <si>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水利</t>
  </si>
  <si>
    <t>行政运行</t>
  </si>
  <si>
    <t>水利工程建设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</si>
  <si>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</si>
  <si>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</si>
  <si>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</si>
  <si>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</si>
  <si>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</si>
  <si>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</si>
  <si>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</si>
  <si>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</si>
  <si>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</si>
  <si>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</si>
  <si>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</si>
  <si>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</si>
  <si>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</si>
  <si>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</si>
  <si>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</si>
  <si>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</si>
  <si>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</si>
  <si>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</si>
  <si>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</si>
  <si>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</si>
  <si>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</si>
  <si>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</si>
  <si>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</si>
  <si>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</si>
  <si>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</si>
  <si>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</si>
  <si>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</si>
  <si>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</si>
  <si>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</si>
  <si>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</si>
  <si>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</si>
  <si>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</si>
  <si>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</si>
  <si>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</si>
  <si>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</si>
  <si>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</si>
  <si>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</si>
  <si>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</si>
  <si>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</si>
  <si>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</si>
  <si>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</si>
  <si>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</si>
  <si>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</si>
  <si>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</si>
  <si>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</si>
  <si>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</si>
  <si>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</si>
  <si>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</si>
  <si>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20808</t>
  </si>
  <si>
    <t>2080801</t>
  </si>
  <si>
    <t>2080899</t>
  </si>
  <si>
    <t>20899</t>
  </si>
  <si>
    <t>2089999</t>
  </si>
  <si>
    <t>210</t>
  </si>
  <si>
    <t>21011</t>
  </si>
  <si>
    <t>2101101</t>
  </si>
  <si>
    <t>213</t>
  </si>
  <si>
    <t>21303</t>
  </si>
  <si>
    <t>2130301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</si>
  <si>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</si>
  <si>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</si>
  <si>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</si>
  <si>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</si>
  <si>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</si>
  <si>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</si>
  <si>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</si>
  <si>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</si>
  <si>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</si>
  <si>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</si>
  <si>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30304</t>
  </si>
  <si>
    <t>抚恤金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</si>
  <si>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</si>
  <si>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</si>
  <si>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</si>
  <si>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</si>
  <si>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</si>
  <si>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</si>
  <si>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</si>
  <si>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</si>
  <si>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</si>
  <si>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</si>
  <si>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</si>
  <si>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</si>
  <si>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</si>
  <si>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</si>
  <si>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</si>
  <si>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</si>
  <si>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</si>
  <si>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</si>
  <si>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</si>
  <si>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</si>
  <si>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302</t>
  </si>
  <si>
    <t>商品和服务支出</t>
  </si>
  <si>
    <t>30228</t>
  </si>
  <si>
    <t>工会经费</t>
  </si>
  <si>
    <t>30299</t>
  </si>
  <si>
    <t>其他商品和服务支出</t>
  </si>
  <si>
    <t>30216</t>
  </si>
  <si>
    <t>培训费</t>
  </si>
  <si>
    <t>30239</t>
  </si>
  <si>
    <t>其他交通费用</t>
  </si>
  <si>
    <t>30201</t>
  </si>
  <si>
    <t>办公费</t>
  </si>
  <si>
    <t>30217</t>
  </si>
  <si>
    <t>公务接待费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</si>
  <si>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</si>
  <si>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</si>
  <si>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</si>
  <si>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</si>
  <si>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</si>
  <si>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</si>
  <si>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</si>
  <si>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</si>
  <si>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</si>
  <si>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</si>
  <si>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</si>
  <si>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</si>
  <si>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</si>
  <si>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</si>
  <si>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2026年淤地坝除险加固工程</t>
  </si>
  <si>
    <t>2026年小流域治理项目</t>
  </si>
  <si>
    <t>合   计</t>
  </si>
  <si>
    <t>表十二、国有资本经营预算支出情况表</t>
  </si>
  <si>
    <t xml:space="preserve">单位：万元 </t>
  </si>
  <si>
    <t>总计</t>
  </si>
  <si>
    <t>政府采购表</t>
  </si>
  <si>
    <t>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</si>
  <si>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</si>
  <si>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</si>
  <si>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</si>
  <si>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</si>
  <si>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</si>
  <si>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</si>
  <si>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</si>
  <si>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</si>
  <si>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</si>
  <si>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</si>
  <si>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</si>
  <si>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</si>
  <si>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</si>
  <si>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</si>
  <si>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其他自由资金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</si>
  <si>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</si>
  <si>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</si>
  <si>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</si>
  <si>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</si>
  <si>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</si>
  <si>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</si>
  <si>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/>
  </si>
  <si>
    <t>办公设备</t>
  </si>
  <si>
    <t>[A02010104]台式计算机</t>
  </si>
  <si>
    <t>是</t>
  </si>
  <si>
    <t>台式电脑</t>
  </si>
  <si>
    <t>家具用具</t>
  </si>
  <si>
    <t>[A060599]其他柜类</t>
  </si>
  <si>
    <t>其他办公家具</t>
  </si>
  <si>
    <t>[A020204]多功能一体机</t>
  </si>
  <si>
    <t>打印机</t>
  </si>
  <si>
    <t>办公耗材</t>
  </si>
  <si>
    <t>部门预算公开情况检查表</t>
  </si>
  <si>
    <t>被查单位名称（盖章）：庆城县财政局</t>
  </si>
  <si>
    <t>单位级次：</t>
  </si>
  <si>
    <t>部门预算公开检查内容</t>
  </si>
  <si>
    <t>是/否</t>
  </si>
  <si>
    <t>内容完整性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</si>
  <si>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</si>
  <si>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</si>
  <si>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</si>
  <si>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</si>
  <si>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</si>
  <si>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</si>
  <si>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</si>
  <si>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</si>
  <si>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</si>
  <si>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政府采购预算表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</si>
  <si>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</si>
  <si>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</si>
  <si>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</si>
  <si>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</si>
  <si>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</si>
  <si>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</si>
  <si>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</si>
  <si>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</si>
  <si>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</si>
  <si>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</si>
  <si>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</si>
  <si>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</si>
  <si>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</si>
  <si>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</si>
  <si>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</si>
  <si>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</si>
  <si>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填表人：赵冰         复核人：孙碧芳      填表日期：2026年2月26日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</si>
</sst>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yyyy\-mm\-dd"/>
  </numFmts>
  <fonts count="48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name val="Arial"/>
      <charset val="0"/>
    </font>
    <font>
      <b/>
      <sz val="20"/>
      <name val="宋体"/>
      <charset val="134"/>
    </font>
    <font>
      <b/>
      <sz val="20"/>
      <name val="Default"/>
      <charset val="0"/>
    </font>
    <font>
      <b/>
      <sz val="10"/>
      <name val="Default"/>
      <charset val="0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indexed="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7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2" fillId="0" borderId="0"/>
  </cellStyleXfs>
  <cellXfs count="144">
    <xf numFmtId="0" fontId="0" fillId="0" borderId="0" xfId="0" applyFont="1">
      <alignment vertical="center"/>
    </xf>
    <xf numFmtId="0" fontId="1" fillId="0" borderId="0" xfId="49" applyFont="1"/>
    <xf numFmtId="0" fontId="2" fillId="0" borderId="0" xfId="49"/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/>
    </xf>
    <xf numFmtId="0" fontId="4" fillId="0" borderId="1" xfId="49" applyFont="1" applyBorder="1"/>
    <xf numFmtId="0" fontId="4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/>
    </xf>
    <xf numFmtId="0" fontId="5" fillId="0" borderId="1" xfId="49" applyFont="1" applyBorder="1" applyAlignment="1">
      <alignment horizont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31" fontId="5" fillId="0" borderId="1" xfId="49" applyNumberFormat="1" applyFont="1" applyBorder="1" applyAlignment="1">
      <alignment horizontal="center" vertical="center"/>
    </xf>
    <xf numFmtId="0" fontId="5" fillId="0" borderId="0" xfId="49" applyFont="1"/>
    <xf numFmtId="0" fontId="5" fillId="0" borderId="0" xfId="49" applyFont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0" fontId="11" fillId="0" borderId="4" xfId="0" applyNumberFormat="1" applyFont="1" applyFill="1" applyBorder="1" applyAlignment="1">
      <alignment horizontal="left" vertical="top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top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" fontId="16" fillId="0" borderId="10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18" fillId="0" borderId="11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4" fontId="18" fillId="3" borderId="13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4" fontId="18" fillId="3" borderId="11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4" fontId="18" fillId="3" borderId="10" xfId="0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" fontId="16" fillId="0" borderId="11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77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3" sqref="G13"/>
    </sheetView>
  </sheetViews>
  <sheetFormatPr defaultColWidth="9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 t="s">
        <v>0</v>
      </c>
    </row>
    <row r="2" ht="16.35" customHeight="1" spans="1:13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 t="s">
        <v>0</v>
      </c>
    </row>
    <row r="3" ht="26.05" customHeight="1" spans="1:13">
      <c r="A3" s="137"/>
      <c r="B3" s="138" t="s">
        <v>1</v>
      </c>
      <c r="C3" s="139">
        <v>305001</v>
      </c>
      <c r="D3" s="139"/>
      <c r="E3" s="139"/>
      <c r="F3" s="137"/>
      <c r="G3" s="137"/>
      <c r="H3" s="137"/>
      <c r="I3" s="137"/>
      <c r="J3" s="137"/>
      <c r="K3" s="137"/>
      <c r="L3" s="137"/>
      <c r="M3" s="137" t="s">
        <v>0</v>
      </c>
    </row>
    <row r="4" ht="26.05" customHeight="1" spans="1:13">
      <c r="A4" s="137"/>
      <c r="B4" s="138" t="s">
        <v>2</v>
      </c>
      <c r="C4" s="137" t="s">
        <v>3</v>
      </c>
      <c r="D4" s="137"/>
      <c r="E4" s="137"/>
      <c r="F4" s="137"/>
      <c r="G4" s="137"/>
      <c r="H4" s="137"/>
      <c r="I4" s="137"/>
      <c r="J4" s="137"/>
      <c r="K4" s="137"/>
      <c r="L4" s="137"/>
      <c r="M4" s="137" t="s">
        <v>0</v>
      </c>
    </row>
    <row r="5" ht="16.35" customHeight="1" spans="1:13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 t="s">
        <v>0</v>
      </c>
    </row>
    <row r="6" ht="89.9" customHeight="1" spans="1:13">
      <c r="A6" s="137"/>
      <c r="B6" s="140" t="s">
        <v>4</v>
      </c>
      <c r="C6" s="140"/>
      <c r="D6" s="140"/>
      <c r="E6" s="140"/>
      <c r="F6" s="140"/>
      <c r="G6" s="140"/>
      <c r="H6" s="140"/>
      <c r="I6" s="140"/>
      <c r="J6" s="140"/>
      <c r="K6" s="140"/>
      <c r="L6" s="137"/>
      <c r="M6" s="137" t="s">
        <v>0</v>
      </c>
    </row>
    <row r="7" ht="16.35" customHeight="1" spans="1:13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 t="s">
        <v>0</v>
      </c>
    </row>
    <row r="8" ht="16.35" customHeight="1" spans="1:13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7"/>
      <c r="M8" s="137" t="s">
        <v>0</v>
      </c>
    </row>
    <row r="9" ht="16.35" customHeight="1" spans="1:13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7"/>
      <c r="M9" s="137" t="s">
        <v>0</v>
      </c>
    </row>
    <row r="10" ht="26.05" customHeight="1" spans="1:13">
      <c r="A10" s="138"/>
      <c r="B10" s="138" t="s">
        <v>5</v>
      </c>
      <c r="C10" s="138"/>
      <c r="F10" s="141" t="s">
        <v>6</v>
      </c>
      <c r="G10" s="142">
        <v>46079</v>
      </c>
      <c r="H10" s="143"/>
      <c r="I10" s="138"/>
      <c r="J10" s="138"/>
      <c r="K10" s="138"/>
      <c r="L10" s="137"/>
      <c r="M10" s="137" t="s">
        <v>0</v>
      </c>
    </row>
    <row r="11" ht="16.35" customHeight="1" spans="1:13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7"/>
      <c r="M11" s="137" t="s">
        <v>0</v>
      </c>
    </row>
    <row r="12" ht="16.35" customHeight="1" spans="1:13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7"/>
      <c r="M12" s="137" t="s">
        <v>0</v>
      </c>
    </row>
    <row r="13" ht="16.35" customHeight="1" spans="1:13">
      <c r="A13" s="138"/>
      <c r="B13" s="138"/>
      <c r="C13" s="141" t="s">
        <v>7</v>
      </c>
      <c r="D13" s="138" t="s">
        <v>8</v>
      </c>
      <c r="E13" s="138"/>
      <c r="F13" s="141" t="s">
        <v>9</v>
      </c>
      <c r="G13" s="138" t="s">
        <v>10</v>
      </c>
      <c r="H13" s="138"/>
      <c r="I13" s="141" t="s">
        <v>11</v>
      </c>
      <c r="J13" s="138" t="s">
        <v>12</v>
      </c>
      <c r="K13" s="138"/>
      <c r="L13" s="137"/>
      <c r="M13" s="137" t="s">
        <v>0</v>
      </c>
    </row>
    <row r="14" ht="16.35" customHeight="1" spans="1:13">
      <c r="A14" s="137"/>
      <c r="B14" s="137"/>
      <c r="C14" s="137" t="s">
        <v>13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</row>
    <row r="15" ht="16.35" customHeight="1" spans="1:1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</sheetData>
  <mergeCells count="4">
    <mergeCell ref="C3:E3"/>
    <mergeCell ref="C4:E4"/>
    <mergeCell ref="B6:K6"/>
    <mergeCell ref="G10:H10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:H9"/>
    </sheetView>
  </sheetViews>
  <sheetFormatPr defaultColWidth="9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57"/>
      <c r="B1" s="57"/>
      <c r="C1" s="57"/>
      <c r="D1" s="57"/>
      <c r="E1" s="57"/>
      <c r="F1" s="57"/>
      <c r="G1" s="57"/>
      <c r="H1" s="57"/>
    </row>
    <row r="2" ht="26.05" customHeight="1" spans="1:8">
      <c r="A2" s="58" t="s">
        <v>223</v>
      </c>
      <c r="B2" s="58"/>
      <c r="C2" s="58"/>
      <c r="D2" s="58"/>
      <c r="E2" s="58"/>
      <c r="F2" s="58"/>
      <c r="G2" s="58"/>
      <c r="H2" s="58"/>
    </row>
    <row r="3" ht="26.05" customHeight="1" spans="1:8">
      <c r="A3" s="57"/>
      <c r="B3" s="57"/>
      <c r="C3" s="57"/>
      <c r="D3" s="57"/>
      <c r="E3" s="57"/>
      <c r="F3" s="57"/>
      <c r="G3" s="57"/>
      <c r="H3" s="59" t="s">
        <v>36</v>
      </c>
    </row>
    <row r="4" ht="26.05" customHeight="1" spans="1:8">
      <c r="A4" s="60" t="s">
        <v>155</v>
      </c>
      <c r="B4" s="66" t="s">
        <v>224</v>
      </c>
      <c r="C4" s="66"/>
      <c r="D4" s="66"/>
      <c r="E4" s="66"/>
      <c r="F4" s="66"/>
      <c r="G4" s="66" t="s">
        <v>225</v>
      </c>
      <c r="H4" s="61" t="s">
        <v>216</v>
      </c>
    </row>
    <row r="5" ht="26.05" customHeight="1" spans="1:8">
      <c r="A5" s="60"/>
      <c r="B5" s="66" t="s">
        <v>102</v>
      </c>
      <c r="C5" s="66" t="s">
        <v>226</v>
      </c>
      <c r="D5" s="66" t="s">
        <v>222</v>
      </c>
      <c r="E5" s="66" t="s">
        <v>227</v>
      </c>
      <c r="F5" s="66"/>
      <c r="G5" s="66"/>
      <c r="H5" s="61"/>
    </row>
    <row r="6" ht="26.05" customHeight="1" spans="1:8">
      <c r="A6" s="60"/>
      <c r="B6" s="66"/>
      <c r="C6" s="66"/>
      <c r="D6" s="66"/>
      <c r="E6" s="66" t="s">
        <v>228</v>
      </c>
      <c r="F6" s="66" t="s">
        <v>229</v>
      </c>
      <c r="G6" s="66"/>
      <c r="H6" s="61"/>
    </row>
    <row r="7" ht="26.05" customHeight="1" spans="1:8">
      <c r="A7" s="62" t="s">
        <v>102</v>
      </c>
      <c r="B7" s="81">
        <v>0.353352</v>
      </c>
      <c r="C7" s="81"/>
      <c r="D7" s="81">
        <v>0.353352</v>
      </c>
      <c r="E7" s="81"/>
      <c r="F7" s="81"/>
      <c r="G7" s="81"/>
      <c r="H7" s="82">
        <v>3.683475</v>
      </c>
    </row>
    <row r="8" ht="26.05" customHeight="1" spans="1:8">
      <c r="A8" s="62" t="s">
        <v>3</v>
      </c>
      <c r="B8" s="81">
        <v>0.353352</v>
      </c>
      <c r="C8" s="81"/>
      <c r="D8" s="81">
        <v>0.353352</v>
      </c>
      <c r="E8" s="81"/>
      <c r="F8" s="81"/>
      <c r="G8" s="81"/>
      <c r="H8" s="82">
        <v>3.683475</v>
      </c>
    </row>
    <row r="9" ht="26.05" customHeight="1" spans="1:8">
      <c r="A9" s="64" t="s">
        <v>3</v>
      </c>
      <c r="B9" s="83">
        <v>0.353352</v>
      </c>
      <c r="C9" s="83"/>
      <c r="D9" s="83">
        <v>0.353352</v>
      </c>
      <c r="E9" s="83"/>
      <c r="F9" s="83"/>
      <c r="G9" s="83"/>
      <c r="H9" s="84">
        <v>3.683475</v>
      </c>
    </row>
    <row r="10" ht="16.35" customHeight="1"/>
    <row r="11" ht="16.35" customHeight="1" spans="1:8">
      <c r="A11" s="57" t="s">
        <v>86</v>
      </c>
      <c r="B11" s="57"/>
      <c r="C11" s="57"/>
      <c r="D11" s="57"/>
      <c r="E11" s="57"/>
      <c r="F11" s="57"/>
      <c r="G11" s="57"/>
      <c r="H11" s="5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C11"/>
    </sheetView>
  </sheetViews>
  <sheetFormatPr defaultColWidth="9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57"/>
      <c r="B1" s="57"/>
      <c r="C1" s="57"/>
      <c r="D1" s="57"/>
      <c r="E1" s="57"/>
      <c r="F1" s="57"/>
    </row>
    <row r="2" ht="26.05" customHeight="1" spans="1:6">
      <c r="A2" s="58" t="s">
        <v>230</v>
      </c>
      <c r="B2" s="58"/>
      <c r="C2" s="58"/>
      <c r="D2" s="58"/>
      <c r="E2" s="58"/>
      <c r="F2" s="57"/>
    </row>
    <row r="3" ht="26.05" customHeight="1" spans="1:6">
      <c r="A3" s="57"/>
      <c r="B3" s="57"/>
      <c r="C3" s="57"/>
      <c r="D3" s="57"/>
      <c r="E3" s="57" t="s">
        <v>36</v>
      </c>
      <c r="F3" s="57"/>
    </row>
    <row r="4" ht="26.05" customHeight="1" spans="1:6">
      <c r="A4" s="73" t="s">
        <v>231</v>
      </c>
      <c r="B4" s="73" t="s">
        <v>39</v>
      </c>
      <c r="C4" s="73" t="s">
        <v>102</v>
      </c>
      <c r="D4" s="73" t="s">
        <v>99</v>
      </c>
      <c r="E4" s="73" t="s">
        <v>100</v>
      </c>
      <c r="F4" s="57"/>
    </row>
    <row r="5" ht="26.05" customHeight="1" spans="1:6">
      <c r="A5" s="73" t="s">
        <v>182</v>
      </c>
      <c r="B5" s="73" t="s">
        <v>182</v>
      </c>
      <c r="C5" s="73">
        <v>1</v>
      </c>
      <c r="D5" s="73">
        <v>2</v>
      </c>
      <c r="E5" s="73">
        <v>3</v>
      </c>
      <c r="F5" s="57"/>
    </row>
    <row r="6" ht="26.05" customHeight="1" spans="1:6">
      <c r="A6" s="75">
        <v>1</v>
      </c>
      <c r="B6" s="76" t="s">
        <v>102</v>
      </c>
      <c r="C6" s="77">
        <v>21.84886</v>
      </c>
      <c r="D6" s="77">
        <v>21.84886</v>
      </c>
      <c r="E6" s="78"/>
      <c r="F6" s="57"/>
    </row>
    <row r="7" ht="26.05" customHeight="1" spans="1:6">
      <c r="A7" s="73">
        <v>2</v>
      </c>
      <c r="B7" s="70" t="s">
        <v>214</v>
      </c>
      <c r="C7" s="71">
        <v>9.44886</v>
      </c>
      <c r="D7" s="71">
        <v>9.44886</v>
      </c>
      <c r="E7" s="79"/>
      <c r="F7" s="57"/>
    </row>
    <row r="8" ht="26.05" customHeight="1" spans="1:6">
      <c r="A8" s="73">
        <v>3</v>
      </c>
      <c r="B8" s="70" t="s">
        <v>220</v>
      </c>
      <c r="C8" s="71">
        <v>12.4</v>
      </c>
      <c r="D8" s="71">
        <v>12.4</v>
      </c>
      <c r="E8" s="79"/>
      <c r="F8" s="57"/>
    </row>
    <row r="9" ht="25" customHeight="1" spans="1:6">
      <c r="A9" s="80"/>
      <c r="B9" s="80"/>
      <c r="C9" s="80"/>
      <c r="D9" s="80"/>
      <c r="E9" s="80"/>
    </row>
    <row r="10" ht="16.35" customHeight="1" spans="1:6">
      <c r="A10" s="57" t="s">
        <v>86</v>
      </c>
      <c r="B10" s="57"/>
      <c r="C10" s="57"/>
      <c r="D10" s="57"/>
      <c r="E10" s="57"/>
    </row>
  </sheetData>
  <mergeCells count="2">
    <mergeCell ref="A2:E2"/>
    <mergeCell ref="A10:E10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9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57"/>
      <c r="B1" s="57"/>
    </row>
    <row r="2" ht="26.05" customHeight="1" spans="1:2">
      <c r="A2" s="58" t="s">
        <v>232</v>
      </c>
      <c r="B2" s="58"/>
    </row>
    <row r="3" ht="26.05" customHeight="1" spans="1:2">
      <c r="A3" s="57"/>
      <c r="B3" s="59" t="s">
        <v>36</v>
      </c>
    </row>
    <row r="4" ht="26.05" customHeight="1" spans="1:2">
      <c r="A4" s="60" t="s">
        <v>39</v>
      </c>
      <c r="B4" s="61" t="s">
        <v>40</v>
      </c>
    </row>
    <row r="5" ht="26.05" customHeight="1" spans="1:2">
      <c r="A5" s="64"/>
      <c r="B5" s="74"/>
    </row>
    <row r="6" ht="16.35" customHeight="1"/>
    <row r="7" ht="16.35" customHeight="1" spans="1:2">
      <c r="A7" s="57" t="s">
        <v>86</v>
      </c>
      <c r="B7" s="57"/>
    </row>
  </sheetData>
  <mergeCells count="2">
    <mergeCell ref="A2:B2"/>
    <mergeCell ref="A7:B7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7" sqref="A7"/>
    </sheetView>
  </sheetViews>
  <sheetFormatPr defaultColWidth="9" defaultRowHeight="13.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57"/>
      <c r="B1" s="57"/>
      <c r="C1" s="57"/>
      <c r="D1" s="57"/>
      <c r="E1" s="57"/>
    </row>
    <row r="2" ht="26.05" customHeight="1" spans="1:5">
      <c r="A2" s="58" t="s">
        <v>233</v>
      </c>
      <c r="B2" s="58"/>
      <c r="C2" s="58"/>
      <c r="D2" s="58"/>
      <c r="E2" s="58"/>
    </row>
    <row r="3" ht="26.05" customHeight="1" spans="1:5">
      <c r="A3" s="57"/>
      <c r="B3" s="57"/>
      <c r="C3" s="57"/>
      <c r="D3" s="57"/>
      <c r="E3" s="59" t="s">
        <v>36</v>
      </c>
    </row>
    <row r="4" ht="26.05" customHeight="1" spans="1:5">
      <c r="A4" s="60" t="s">
        <v>155</v>
      </c>
      <c r="B4" s="66" t="s">
        <v>102</v>
      </c>
      <c r="C4" s="66" t="s">
        <v>234</v>
      </c>
      <c r="D4" s="66" t="s">
        <v>235</v>
      </c>
      <c r="E4" s="61" t="s">
        <v>236</v>
      </c>
    </row>
    <row r="5" ht="26.05" customHeight="1" spans="1:5">
      <c r="A5" s="60" t="s">
        <v>3</v>
      </c>
      <c r="B5" s="66">
        <v>1</v>
      </c>
      <c r="C5" s="66">
        <v>2</v>
      </c>
      <c r="D5" s="66">
        <v>3</v>
      </c>
      <c r="E5" s="61">
        <v>4</v>
      </c>
    </row>
    <row r="6" ht="26.05" customHeight="1" spans="1:5">
      <c r="A6" s="67" t="s">
        <v>237</v>
      </c>
      <c r="B6" s="68">
        <v>50</v>
      </c>
      <c r="C6" s="68">
        <v>50</v>
      </c>
      <c r="D6" s="69"/>
      <c r="E6" s="69"/>
    </row>
    <row r="7" ht="26.05" customHeight="1" spans="1:5">
      <c r="A7" s="70" t="s">
        <v>238</v>
      </c>
      <c r="B7" s="71">
        <v>500</v>
      </c>
      <c r="C7" s="71">
        <v>500</v>
      </c>
      <c r="D7" s="72"/>
      <c r="E7" s="72"/>
    </row>
    <row r="8" ht="26.05" customHeight="1" spans="1:5">
      <c r="A8" s="73" t="s">
        <v>239</v>
      </c>
      <c r="B8" s="71">
        <f>SUM(B6:B7)</f>
        <v>550</v>
      </c>
      <c r="C8" s="71">
        <f>SUM(C6:C7)</f>
        <v>550</v>
      </c>
      <c r="D8" s="72"/>
      <c r="E8" s="72"/>
    </row>
    <row r="9" ht="16.35" customHeight="1"/>
    <row r="10" ht="16.35" customHeight="1" spans="1:5">
      <c r="A10" s="57" t="s">
        <v>86</v>
      </c>
      <c r="B10" s="57"/>
      <c r="C10" s="57"/>
      <c r="D10" s="57"/>
    </row>
  </sheetData>
  <mergeCells count="2">
    <mergeCell ref="A2:E2"/>
    <mergeCell ref="A10:D10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9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57"/>
    </row>
    <row r="2" ht="26.05" customHeight="1" spans="1:2">
      <c r="A2" s="58" t="s">
        <v>240</v>
      </c>
      <c r="B2" s="58"/>
    </row>
    <row r="3" ht="26.05" customHeight="1" spans="1:2">
      <c r="A3" s="59" t="s">
        <v>241</v>
      </c>
      <c r="B3" s="59"/>
    </row>
    <row r="4" ht="26.05" customHeight="1" spans="1:2">
      <c r="A4" s="60" t="s">
        <v>39</v>
      </c>
      <c r="B4" s="61" t="s">
        <v>40</v>
      </c>
    </row>
    <row r="5" ht="26.05" customHeight="1" spans="1:2">
      <c r="A5" s="60" t="s">
        <v>182</v>
      </c>
      <c r="B5" s="61">
        <v>1</v>
      </c>
    </row>
    <row r="6" ht="26.05" customHeight="1" spans="1:2">
      <c r="A6" s="62" t="s">
        <v>242</v>
      </c>
      <c r="B6" s="63">
        <v>0</v>
      </c>
    </row>
    <row r="7" ht="26.05" customHeight="1" spans="1:2">
      <c r="A7" s="62"/>
      <c r="B7" s="63">
        <v>0</v>
      </c>
    </row>
    <row r="8" ht="26.05" customHeight="1" spans="1:2">
      <c r="A8" s="64"/>
      <c r="B8" s="65">
        <v>0</v>
      </c>
    </row>
    <row r="9" ht="16.35" customHeight="1"/>
    <row r="10" ht="16.35" customHeight="1" spans="1:2">
      <c r="A10" s="57" t="s">
        <v>86</v>
      </c>
    </row>
  </sheetData>
  <mergeCells count="2">
    <mergeCell ref="A2:B2"/>
    <mergeCell ref="A3:B3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K33" sqref="K33"/>
    </sheetView>
  </sheetViews>
  <sheetFormatPr defaultColWidth="8" defaultRowHeight="12.75"/>
  <cols>
    <col min="1" max="1" width="7.25" style="15" customWidth="1"/>
    <col min="2" max="2" width="8.75" style="15" customWidth="1"/>
    <col min="3" max="3" width="10.75" style="15" customWidth="1"/>
    <col min="4" max="4" width="20.25" style="15" customWidth="1"/>
    <col min="5" max="6" width="4.75" style="16" customWidth="1"/>
    <col min="7" max="7" width="4.75" style="15" customWidth="1"/>
    <col min="8" max="8" width="4.125" style="15" customWidth="1"/>
    <col min="9" max="9" width="5.25" style="15" customWidth="1"/>
    <col min="10" max="10" width="7.125" style="15" customWidth="1"/>
    <col min="11" max="11" width="6.25" style="15" customWidth="1"/>
    <col min="12" max="12" width="6.5" style="15" customWidth="1"/>
    <col min="13" max="13" width="7.875" style="15" customWidth="1"/>
    <col min="14" max="21" width="4.875" style="15" customWidth="1"/>
    <col min="22" max="22" width="11.375" style="15" customWidth="1"/>
    <col min="23" max="256" width="6.25" style="15" customWidth="1"/>
    <col min="257" max="16384" width="8" style="15"/>
  </cols>
  <sheetData>
    <row r="1" s="15" customFormat="1" ht="25.5" spans="1:22">
      <c r="A1" s="17" t="s">
        <v>243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="15" customFormat="1" spans="1:22">
      <c r="A2" s="19" t="s">
        <v>244</v>
      </c>
      <c r="B2" s="19"/>
      <c r="C2" s="19"/>
      <c r="D2" s="19"/>
      <c r="E2" s="20"/>
      <c r="F2" s="2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="15" customFormat="1" spans="1:22">
      <c r="A3" s="21" t="s">
        <v>245</v>
      </c>
      <c r="B3" s="21"/>
      <c r="C3" s="21" t="s">
        <v>39</v>
      </c>
      <c r="D3" s="21"/>
      <c r="E3" s="21" t="s">
        <v>246</v>
      </c>
      <c r="F3" s="21" t="s">
        <v>247</v>
      </c>
      <c r="G3" s="21" t="s">
        <v>248</v>
      </c>
      <c r="H3" s="21" t="s">
        <v>249</v>
      </c>
      <c r="I3" s="21" t="s">
        <v>250</v>
      </c>
      <c r="J3" s="21" t="s">
        <v>251</v>
      </c>
      <c r="K3" s="21" t="s">
        <v>252</v>
      </c>
      <c r="L3" s="21"/>
      <c r="M3" s="21"/>
      <c r="N3" s="21"/>
      <c r="O3" s="21"/>
      <c r="P3" s="21"/>
      <c r="Q3" s="21"/>
      <c r="R3" s="21"/>
      <c r="S3" s="21"/>
      <c r="T3" s="21"/>
      <c r="U3" s="21" t="s">
        <v>253</v>
      </c>
      <c r="V3" s="21" t="s">
        <v>254</v>
      </c>
    </row>
    <row r="4" s="15" customFormat="1" spans="1:22">
      <c r="A4" s="21"/>
      <c r="B4" s="21"/>
      <c r="C4" s="21"/>
      <c r="D4" s="21"/>
      <c r="E4" s="21"/>
      <c r="F4" s="21"/>
      <c r="G4" s="21"/>
      <c r="H4" s="21"/>
      <c r="I4" s="21"/>
      <c r="J4" s="21"/>
      <c r="K4" s="21" t="s">
        <v>242</v>
      </c>
      <c r="L4" s="21" t="s">
        <v>255</v>
      </c>
      <c r="M4" s="21"/>
      <c r="N4" s="21"/>
      <c r="O4" s="21" t="s">
        <v>256</v>
      </c>
      <c r="P4" s="21"/>
      <c r="Q4" s="21"/>
      <c r="R4" s="21" t="s">
        <v>257</v>
      </c>
      <c r="S4" s="21" t="s">
        <v>258</v>
      </c>
      <c r="T4" s="21" t="s">
        <v>259</v>
      </c>
      <c r="U4" s="21"/>
      <c r="V4" s="21"/>
    </row>
    <row r="5" s="15" customFormat="1" ht="57" customHeight="1" spans="1:22">
      <c r="A5" s="21"/>
      <c r="B5" s="21"/>
      <c r="C5" s="22" t="s">
        <v>260</v>
      </c>
      <c r="D5" s="22" t="s">
        <v>261</v>
      </c>
      <c r="E5" s="21"/>
      <c r="F5" s="21"/>
      <c r="G5" s="21"/>
      <c r="H5" s="21"/>
      <c r="I5" s="21"/>
      <c r="J5" s="21"/>
      <c r="K5" s="21"/>
      <c r="L5" s="22" t="s">
        <v>102</v>
      </c>
      <c r="M5" s="22" t="s">
        <v>262</v>
      </c>
      <c r="N5" s="22" t="s">
        <v>263</v>
      </c>
      <c r="O5" s="22" t="s">
        <v>102</v>
      </c>
      <c r="P5" s="22" t="s">
        <v>264</v>
      </c>
      <c r="Q5" s="22" t="s">
        <v>265</v>
      </c>
      <c r="R5" s="21"/>
      <c r="S5" s="21"/>
      <c r="T5" s="21"/>
      <c r="U5" s="21"/>
      <c r="V5" s="21"/>
    </row>
    <row r="6" s="15" customFormat="1" ht="33" customHeight="1" spans="1:22">
      <c r="A6" s="23">
        <v>305001</v>
      </c>
      <c r="B6" s="23" t="s">
        <v>3</v>
      </c>
      <c r="C6" s="24"/>
      <c r="D6" s="24"/>
      <c r="E6" s="25"/>
      <c r="F6" s="25"/>
      <c r="G6" s="26"/>
      <c r="H6" s="24"/>
      <c r="I6" s="27">
        <v>32700</v>
      </c>
      <c r="J6" s="28">
        <v>87</v>
      </c>
      <c r="K6" s="27">
        <v>32700</v>
      </c>
      <c r="L6" s="27">
        <v>32700</v>
      </c>
      <c r="M6" s="27">
        <v>32700</v>
      </c>
      <c r="N6" s="29"/>
      <c r="O6" s="29"/>
      <c r="P6" s="29"/>
      <c r="Q6" s="29"/>
      <c r="R6" s="29"/>
      <c r="S6" s="30"/>
      <c r="T6" s="30"/>
      <c r="U6" s="31"/>
      <c r="V6" s="31" t="s">
        <v>266</v>
      </c>
    </row>
    <row r="7" s="15" customFormat="1" ht="23" customHeight="1" spans="1:22">
      <c r="A7" s="32"/>
      <c r="B7" s="33"/>
      <c r="C7" s="34" t="s">
        <v>267</v>
      </c>
      <c r="D7" s="27" t="s">
        <v>268</v>
      </c>
      <c r="E7" s="35" t="s">
        <v>269</v>
      </c>
      <c r="F7" s="35" t="s">
        <v>269</v>
      </c>
      <c r="G7" s="36" t="s">
        <v>266</v>
      </c>
      <c r="H7" s="37"/>
      <c r="I7" s="38">
        <v>4500</v>
      </c>
      <c r="J7" s="39">
        <v>2</v>
      </c>
      <c r="K7" s="27">
        <f t="shared" ref="K7:K10" si="0">M7</f>
        <v>9000</v>
      </c>
      <c r="L7" s="27">
        <f t="shared" ref="L7:L10" si="1">M7</f>
        <v>9000</v>
      </c>
      <c r="M7" s="27">
        <f t="shared" ref="M7:M10" si="2">J7*I7</f>
        <v>9000</v>
      </c>
      <c r="N7" s="25"/>
      <c r="O7" s="25"/>
      <c r="P7" s="25"/>
      <c r="Q7" s="25"/>
      <c r="R7" s="40"/>
      <c r="S7" s="25"/>
      <c r="T7" s="25"/>
      <c r="U7" s="25"/>
      <c r="V7" s="31" t="s">
        <v>270</v>
      </c>
    </row>
    <row r="8" s="15" customFormat="1" ht="23" customHeight="1" spans="1:22">
      <c r="A8" s="41"/>
      <c r="B8" s="42"/>
      <c r="C8" s="43" t="s">
        <v>271</v>
      </c>
      <c r="D8" s="44" t="s">
        <v>272</v>
      </c>
      <c r="E8" s="45" t="s">
        <v>269</v>
      </c>
      <c r="F8" s="45" t="s">
        <v>269</v>
      </c>
      <c r="G8" s="46"/>
      <c r="H8" s="28"/>
      <c r="I8" s="47">
        <v>800</v>
      </c>
      <c r="J8" s="48">
        <v>2</v>
      </c>
      <c r="K8" s="44">
        <f t="shared" si="0"/>
        <v>1600</v>
      </c>
      <c r="L8" s="44">
        <f t="shared" si="1"/>
        <v>1600</v>
      </c>
      <c r="M8" s="44">
        <f t="shared" si="2"/>
        <v>1600</v>
      </c>
      <c r="N8" s="49"/>
      <c r="O8" s="49"/>
      <c r="P8" s="49"/>
      <c r="Q8" s="49"/>
      <c r="R8" s="50"/>
      <c r="S8" s="49"/>
      <c r="T8" s="49"/>
      <c r="U8" s="49"/>
      <c r="V8" s="51" t="s">
        <v>273</v>
      </c>
    </row>
    <row r="9" s="15" customFormat="1" ht="23" customHeight="1" spans="1:22">
      <c r="A9" s="37"/>
      <c r="B9" s="37"/>
      <c r="C9" s="34" t="s">
        <v>267</v>
      </c>
      <c r="D9" s="27" t="s">
        <v>274</v>
      </c>
      <c r="E9" s="34" t="s">
        <v>269</v>
      </c>
      <c r="F9" s="34" t="s">
        <v>269</v>
      </c>
      <c r="G9" s="34" t="s">
        <v>266</v>
      </c>
      <c r="H9" s="37"/>
      <c r="I9" s="38">
        <v>1500</v>
      </c>
      <c r="J9" s="39">
        <v>3</v>
      </c>
      <c r="K9" s="27">
        <f t="shared" si="0"/>
        <v>4500</v>
      </c>
      <c r="L9" s="27">
        <f t="shared" si="1"/>
        <v>4500</v>
      </c>
      <c r="M9" s="27">
        <f t="shared" si="2"/>
        <v>4500</v>
      </c>
      <c r="N9" s="37"/>
      <c r="O9" s="37"/>
      <c r="P9" s="37"/>
      <c r="Q9" s="37"/>
      <c r="R9" s="52"/>
      <c r="S9" s="37"/>
      <c r="T9" s="37"/>
      <c r="U9" s="37"/>
      <c r="V9" s="53" t="s">
        <v>275</v>
      </c>
    </row>
    <row r="10" s="15" customFormat="1" ht="23" customHeight="1" spans="1:22">
      <c r="A10" s="54"/>
      <c r="B10" s="54"/>
      <c r="C10" s="55" t="s">
        <v>276</v>
      </c>
      <c r="D10" s="54"/>
      <c r="E10" s="34" t="s">
        <v>269</v>
      </c>
      <c r="F10" s="34" t="s">
        <v>269</v>
      </c>
      <c r="G10" s="54"/>
      <c r="H10" s="54"/>
      <c r="I10" s="27">
        <v>220</v>
      </c>
      <c r="J10" s="27">
        <v>80</v>
      </c>
      <c r="K10" s="27">
        <f t="shared" si="0"/>
        <v>17600</v>
      </c>
      <c r="L10" s="27">
        <f t="shared" si="1"/>
        <v>17600</v>
      </c>
      <c r="M10" s="27">
        <f t="shared" si="2"/>
        <v>17600</v>
      </c>
      <c r="N10" s="54"/>
      <c r="O10" s="54"/>
      <c r="P10" s="54"/>
      <c r="Q10" s="54"/>
      <c r="R10" s="54"/>
      <c r="S10" s="54"/>
      <c r="T10" s="54"/>
      <c r="U10" s="54"/>
      <c r="V10" s="56" t="s">
        <v>276</v>
      </c>
    </row>
    <row r="11" s="15" customFormat="1" spans="1:22">
      <c r="E11" s="16"/>
      <c r="F11" s="16"/>
    </row>
    <row r="12" s="15" customFormat="1" spans="1:22">
      <c r="E12" s="16"/>
      <c r="F12" s="16"/>
    </row>
    <row r="13" s="15" customFormat="1" spans="1:22">
      <c r="E13" s="16"/>
      <c r="F13" s="16"/>
    </row>
  </sheetData>
  <mergeCells count="19">
    <mergeCell ref="A1:V1"/>
    <mergeCell ref="A2:V2"/>
    <mergeCell ref="K3:T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4:T5"/>
    <mergeCell ref="U3:U5"/>
    <mergeCell ref="V3:V5"/>
    <mergeCell ref="A3:B5"/>
    <mergeCell ref="C3:D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2" workbookViewId="0">
      <selection activeCell="F32" sqref="F32"/>
    </sheetView>
  </sheetViews>
  <sheetFormatPr defaultColWidth="8" defaultRowHeight="12.75" customHeight="1" outlineLevelCol="3"/>
  <cols>
    <col min="1" max="1" width="13.5" style="1" customWidth="1"/>
    <col min="2" max="2" width="21.625" style="1" customWidth="1"/>
    <col min="3" max="3" width="32.375" style="1" customWidth="1"/>
    <col min="4" max="4" width="19.375" style="1" customWidth="1"/>
    <col min="5" max="5" width="8" style="1" customWidth="1"/>
    <col min="6" max="256" width="8" style="2"/>
    <col min="257" max="257" width="13.5" style="2" customWidth="1"/>
    <col min="258" max="258" width="21.625" style="2" customWidth="1"/>
    <col min="259" max="259" width="32.375" style="2" customWidth="1"/>
    <col min="260" max="260" width="19.375" style="2" customWidth="1"/>
    <col min="261" max="512" width="8" style="2"/>
    <col min="513" max="513" width="13.5" style="2" customWidth="1"/>
    <col min="514" max="514" width="21.625" style="2" customWidth="1"/>
    <col min="515" max="515" width="32.375" style="2" customWidth="1"/>
    <col min="516" max="516" width="19.375" style="2" customWidth="1"/>
    <col min="517" max="768" width="8" style="2"/>
    <col min="769" max="769" width="13.5" style="2" customWidth="1"/>
    <col min="770" max="770" width="21.625" style="2" customWidth="1"/>
    <col min="771" max="771" width="32.375" style="2" customWidth="1"/>
    <col min="772" max="772" width="19.375" style="2" customWidth="1"/>
    <col min="773" max="1024" width="8" style="2"/>
    <col min="1025" max="1025" width="13.5" style="2" customWidth="1"/>
    <col min="1026" max="1026" width="21.625" style="2" customWidth="1"/>
    <col min="1027" max="1027" width="32.375" style="2" customWidth="1"/>
    <col min="1028" max="1028" width="19.375" style="2" customWidth="1"/>
    <col min="1029" max="1280" width="8" style="2"/>
    <col min="1281" max="1281" width="13.5" style="2" customWidth="1"/>
    <col min="1282" max="1282" width="21.625" style="2" customWidth="1"/>
    <col min="1283" max="1283" width="32.375" style="2" customWidth="1"/>
    <col min="1284" max="1284" width="19.375" style="2" customWidth="1"/>
    <col min="1285" max="1536" width="8" style="2"/>
    <col min="1537" max="1537" width="13.5" style="2" customWidth="1"/>
    <col min="1538" max="1538" width="21.625" style="2" customWidth="1"/>
    <col min="1539" max="1539" width="32.375" style="2" customWidth="1"/>
    <col min="1540" max="1540" width="19.375" style="2" customWidth="1"/>
    <col min="1541" max="1792" width="8" style="2"/>
    <col min="1793" max="1793" width="13.5" style="2" customWidth="1"/>
    <col min="1794" max="1794" width="21.625" style="2" customWidth="1"/>
    <col min="1795" max="1795" width="32.375" style="2" customWidth="1"/>
    <col min="1796" max="1796" width="19.375" style="2" customWidth="1"/>
    <col min="1797" max="2048" width="8" style="2"/>
    <col min="2049" max="2049" width="13.5" style="2" customWidth="1"/>
    <col min="2050" max="2050" width="21.625" style="2" customWidth="1"/>
    <col min="2051" max="2051" width="32.375" style="2" customWidth="1"/>
    <col min="2052" max="2052" width="19.375" style="2" customWidth="1"/>
    <col min="2053" max="2304" width="8" style="2"/>
    <col min="2305" max="2305" width="13.5" style="2" customWidth="1"/>
    <col min="2306" max="2306" width="21.625" style="2" customWidth="1"/>
    <col min="2307" max="2307" width="32.375" style="2" customWidth="1"/>
    <col min="2308" max="2308" width="19.375" style="2" customWidth="1"/>
    <col min="2309" max="2560" width="8" style="2"/>
    <col min="2561" max="2561" width="13.5" style="2" customWidth="1"/>
    <col min="2562" max="2562" width="21.625" style="2" customWidth="1"/>
    <col min="2563" max="2563" width="32.375" style="2" customWidth="1"/>
    <col min="2564" max="2564" width="19.375" style="2" customWidth="1"/>
    <col min="2565" max="2816" width="8" style="2"/>
    <col min="2817" max="2817" width="13.5" style="2" customWidth="1"/>
    <col min="2818" max="2818" width="21.625" style="2" customWidth="1"/>
    <col min="2819" max="2819" width="32.375" style="2" customWidth="1"/>
    <col min="2820" max="2820" width="19.375" style="2" customWidth="1"/>
    <col min="2821" max="3072" width="8" style="2"/>
    <col min="3073" max="3073" width="13.5" style="2" customWidth="1"/>
    <col min="3074" max="3074" width="21.625" style="2" customWidth="1"/>
    <col min="3075" max="3075" width="32.375" style="2" customWidth="1"/>
    <col min="3076" max="3076" width="19.375" style="2" customWidth="1"/>
    <col min="3077" max="3328" width="8" style="2"/>
    <col min="3329" max="3329" width="13.5" style="2" customWidth="1"/>
    <col min="3330" max="3330" width="21.625" style="2" customWidth="1"/>
    <col min="3331" max="3331" width="32.375" style="2" customWidth="1"/>
    <col min="3332" max="3332" width="19.375" style="2" customWidth="1"/>
    <col min="3333" max="3584" width="8" style="2"/>
    <col min="3585" max="3585" width="13.5" style="2" customWidth="1"/>
    <col min="3586" max="3586" width="21.625" style="2" customWidth="1"/>
    <col min="3587" max="3587" width="32.375" style="2" customWidth="1"/>
    <col min="3588" max="3588" width="19.375" style="2" customWidth="1"/>
    <col min="3589" max="3840" width="8" style="2"/>
    <col min="3841" max="3841" width="13.5" style="2" customWidth="1"/>
    <col min="3842" max="3842" width="21.625" style="2" customWidth="1"/>
    <col min="3843" max="3843" width="32.375" style="2" customWidth="1"/>
    <col min="3844" max="3844" width="19.375" style="2" customWidth="1"/>
    <col min="3845" max="4096" width="8" style="2"/>
    <col min="4097" max="4097" width="13.5" style="2" customWidth="1"/>
    <col min="4098" max="4098" width="21.625" style="2" customWidth="1"/>
    <col min="4099" max="4099" width="32.375" style="2" customWidth="1"/>
    <col min="4100" max="4100" width="19.375" style="2" customWidth="1"/>
    <col min="4101" max="4352" width="8" style="2"/>
    <col min="4353" max="4353" width="13.5" style="2" customWidth="1"/>
    <col min="4354" max="4354" width="21.625" style="2" customWidth="1"/>
    <col min="4355" max="4355" width="32.375" style="2" customWidth="1"/>
    <col min="4356" max="4356" width="19.375" style="2" customWidth="1"/>
    <col min="4357" max="4608" width="8" style="2"/>
    <col min="4609" max="4609" width="13.5" style="2" customWidth="1"/>
    <col min="4610" max="4610" width="21.625" style="2" customWidth="1"/>
    <col min="4611" max="4611" width="32.375" style="2" customWidth="1"/>
    <col min="4612" max="4612" width="19.375" style="2" customWidth="1"/>
    <col min="4613" max="4864" width="8" style="2"/>
    <col min="4865" max="4865" width="13.5" style="2" customWidth="1"/>
    <col min="4866" max="4866" width="21.625" style="2" customWidth="1"/>
    <col min="4867" max="4867" width="32.375" style="2" customWidth="1"/>
    <col min="4868" max="4868" width="19.375" style="2" customWidth="1"/>
    <col min="4869" max="5120" width="8" style="2"/>
    <col min="5121" max="5121" width="13.5" style="2" customWidth="1"/>
    <col min="5122" max="5122" width="21.625" style="2" customWidth="1"/>
    <col min="5123" max="5123" width="32.375" style="2" customWidth="1"/>
    <col min="5124" max="5124" width="19.375" style="2" customWidth="1"/>
    <col min="5125" max="5376" width="8" style="2"/>
    <col min="5377" max="5377" width="13.5" style="2" customWidth="1"/>
    <col min="5378" max="5378" width="21.625" style="2" customWidth="1"/>
    <col min="5379" max="5379" width="32.375" style="2" customWidth="1"/>
    <col min="5380" max="5380" width="19.375" style="2" customWidth="1"/>
    <col min="5381" max="5632" width="8" style="2"/>
    <col min="5633" max="5633" width="13.5" style="2" customWidth="1"/>
    <col min="5634" max="5634" width="21.625" style="2" customWidth="1"/>
    <col min="5635" max="5635" width="32.375" style="2" customWidth="1"/>
    <col min="5636" max="5636" width="19.375" style="2" customWidth="1"/>
    <col min="5637" max="5888" width="8" style="2"/>
    <col min="5889" max="5889" width="13.5" style="2" customWidth="1"/>
    <col min="5890" max="5890" width="21.625" style="2" customWidth="1"/>
    <col min="5891" max="5891" width="32.375" style="2" customWidth="1"/>
    <col min="5892" max="5892" width="19.375" style="2" customWidth="1"/>
    <col min="5893" max="6144" width="8" style="2"/>
    <col min="6145" max="6145" width="13.5" style="2" customWidth="1"/>
    <col min="6146" max="6146" width="21.625" style="2" customWidth="1"/>
    <col min="6147" max="6147" width="32.375" style="2" customWidth="1"/>
    <col min="6148" max="6148" width="19.375" style="2" customWidth="1"/>
    <col min="6149" max="6400" width="8" style="2"/>
    <col min="6401" max="6401" width="13.5" style="2" customWidth="1"/>
    <col min="6402" max="6402" width="21.625" style="2" customWidth="1"/>
    <col min="6403" max="6403" width="32.375" style="2" customWidth="1"/>
    <col min="6404" max="6404" width="19.375" style="2" customWidth="1"/>
    <col min="6405" max="6656" width="8" style="2"/>
    <col min="6657" max="6657" width="13.5" style="2" customWidth="1"/>
    <col min="6658" max="6658" width="21.625" style="2" customWidth="1"/>
    <col min="6659" max="6659" width="32.375" style="2" customWidth="1"/>
    <col min="6660" max="6660" width="19.375" style="2" customWidth="1"/>
    <col min="6661" max="6912" width="8" style="2"/>
    <col min="6913" max="6913" width="13.5" style="2" customWidth="1"/>
    <col min="6914" max="6914" width="21.625" style="2" customWidth="1"/>
    <col min="6915" max="6915" width="32.375" style="2" customWidth="1"/>
    <col min="6916" max="6916" width="19.375" style="2" customWidth="1"/>
    <col min="6917" max="7168" width="8" style="2"/>
    <col min="7169" max="7169" width="13.5" style="2" customWidth="1"/>
    <col min="7170" max="7170" width="21.625" style="2" customWidth="1"/>
    <col min="7171" max="7171" width="32.375" style="2" customWidth="1"/>
    <col min="7172" max="7172" width="19.375" style="2" customWidth="1"/>
    <col min="7173" max="7424" width="8" style="2"/>
    <col min="7425" max="7425" width="13.5" style="2" customWidth="1"/>
    <col min="7426" max="7426" width="21.625" style="2" customWidth="1"/>
    <col min="7427" max="7427" width="32.375" style="2" customWidth="1"/>
    <col min="7428" max="7428" width="19.375" style="2" customWidth="1"/>
    <col min="7429" max="7680" width="8" style="2"/>
    <col min="7681" max="7681" width="13.5" style="2" customWidth="1"/>
    <col min="7682" max="7682" width="21.625" style="2" customWidth="1"/>
    <col min="7683" max="7683" width="32.375" style="2" customWidth="1"/>
    <col min="7684" max="7684" width="19.375" style="2" customWidth="1"/>
    <col min="7685" max="7936" width="8" style="2"/>
    <col min="7937" max="7937" width="13.5" style="2" customWidth="1"/>
    <col min="7938" max="7938" width="21.625" style="2" customWidth="1"/>
    <col min="7939" max="7939" width="32.375" style="2" customWidth="1"/>
    <col min="7940" max="7940" width="19.375" style="2" customWidth="1"/>
    <col min="7941" max="8192" width="8" style="2"/>
    <col min="8193" max="8193" width="13.5" style="2" customWidth="1"/>
    <col min="8194" max="8194" width="21.625" style="2" customWidth="1"/>
    <col min="8195" max="8195" width="32.375" style="2" customWidth="1"/>
    <col min="8196" max="8196" width="19.375" style="2" customWidth="1"/>
    <col min="8197" max="8448" width="8" style="2"/>
    <col min="8449" max="8449" width="13.5" style="2" customWidth="1"/>
    <col min="8450" max="8450" width="21.625" style="2" customWidth="1"/>
    <col min="8451" max="8451" width="32.375" style="2" customWidth="1"/>
    <col min="8452" max="8452" width="19.375" style="2" customWidth="1"/>
    <col min="8453" max="8704" width="8" style="2"/>
    <col min="8705" max="8705" width="13.5" style="2" customWidth="1"/>
    <col min="8706" max="8706" width="21.625" style="2" customWidth="1"/>
    <col min="8707" max="8707" width="32.375" style="2" customWidth="1"/>
    <col min="8708" max="8708" width="19.375" style="2" customWidth="1"/>
    <col min="8709" max="8960" width="8" style="2"/>
    <col min="8961" max="8961" width="13.5" style="2" customWidth="1"/>
    <col min="8962" max="8962" width="21.625" style="2" customWidth="1"/>
    <col min="8963" max="8963" width="32.375" style="2" customWidth="1"/>
    <col min="8964" max="8964" width="19.375" style="2" customWidth="1"/>
    <col min="8965" max="9216" width="8" style="2"/>
    <col min="9217" max="9217" width="13.5" style="2" customWidth="1"/>
    <col min="9218" max="9218" width="21.625" style="2" customWidth="1"/>
    <col min="9219" max="9219" width="32.375" style="2" customWidth="1"/>
    <col min="9220" max="9220" width="19.375" style="2" customWidth="1"/>
    <col min="9221" max="9472" width="8" style="2"/>
    <col min="9473" max="9473" width="13.5" style="2" customWidth="1"/>
    <col min="9474" max="9474" width="21.625" style="2" customWidth="1"/>
    <col min="9475" max="9475" width="32.375" style="2" customWidth="1"/>
    <col min="9476" max="9476" width="19.375" style="2" customWidth="1"/>
    <col min="9477" max="9728" width="8" style="2"/>
    <col min="9729" max="9729" width="13.5" style="2" customWidth="1"/>
    <col min="9730" max="9730" width="21.625" style="2" customWidth="1"/>
    <col min="9731" max="9731" width="32.375" style="2" customWidth="1"/>
    <col min="9732" max="9732" width="19.375" style="2" customWidth="1"/>
    <col min="9733" max="9984" width="8" style="2"/>
    <col min="9985" max="9985" width="13.5" style="2" customWidth="1"/>
    <col min="9986" max="9986" width="21.625" style="2" customWidth="1"/>
    <col min="9987" max="9987" width="32.375" style="2" customWidth="1"/>
    <col min="9988" max="9988" width="19.375" style="2" customWidth="1"/>
    <col min="9989" max="10240" width="8" style="2"/>
    <col min="10241" max="10241" width="13.5" style="2" customWidth="1"/>
    <col min="10242" max="10242" width="21.625" style="2" customWidth="1"/>
    <col min="10243" max="10243" width="32.375" style="2" customWidth="1"/>
    <col min="10244" max="10244" width="19.375" style="2" customWidth="1"/>
    <col min="10245" max="10496" width="8" style="2"/>
    <col min="10497" max="10497" width="13.5" style="2" customWidth="1"/>
    <col min="10498" max="10498" width="21.625" style="2" customWidth="1"/>
    <col min="10499" max="10499" width="32.375" style="2" customWidth="1"/>
    <col min="10500" max="10500" width="19.375" style="2" customWidth="1"/>
    <col min="10501" max="10752" width="8" style="2"/>
    <col min="10753" max="10753" width="13.5" style="2" customWidth="1"/>
    <col min="10754" max="10754" width="21.625" style="2" customWidth="1"/>
    <col min="10755" max="10755" width="32.375" style="2" customWidth="1"/>
    <col min="10756" max="10756" width="19.375" style="2" customWidth="1"/>
    <col min="10757" max="11008" width="8" style="2"/>
    <col min="11009" max="11009" width="13.5" style="2" customWidth="1"/>
    <col min="11010" max="11010" width="21.625" style="2" customWidth="1"/>
    <col min="11011" max="11011" width="32.375" style="2" customWidth="1"/>
    <col min="11012" max="11012" width="19.375" style="2" customWidth="1"/>
    <col min="11013" max="11264" width="8" style="2"/>
    <col min="11265" max="11265" width="13.5" style="2" customWidth="1"/>
    <col min="11266" max="11266" width="21.625" style="2" customWidth="1"/>
    <col min="11267" max="11267" width="32.375" style="2" customWidth="1"/>
    <col min="11268" max="11268" width="19.375" style="2" customWidth="1"/>
    <col min="11269" max="11520" width="8" style="2"/>
    <col min="11521" max="11521" width="13.5" style="2" customWidth="1"/>
    <col min="11522" max="11522" width="21.625" style="2" customWidth="1"/>
    <col min="11523" max="11523" width="32.375" style="2" customWidth="1"/>
    <col min="11524" max="11524" width="19.375" style="2" customWidth="1"/>
    <col min="11525" max="11776" width="8" style="2"/>
    <col min="11777" max="11777" width="13.5" style="2" customWidth="1"/>
    <col min="11778" max="11778" width="21.625" style="2" customWidth="1"/>
    <col min="11779" max="11779" width="32.375" style="2" customWidth="1"/>
    <col min="11780" max="11780" width="19.375" style="2" customWidth="1"/>
    <col min="11781" max="12032" width="8" style="2"/>
    <col min="12033" max="12033" width="13.5" style="2" customWidth="1"/>
    <col min="12034" max="12034" width="21.625" style="2" customWidth="1"/>
    <col min="12035" max="12035" width="32.375" style="2" customWidth="1"/>
    <col min="12036" max="12036" width="19.375" style="2" customWidth="1"/>
    <col min="12037" max="12288" width="8" style="2"/>
    <col min="12289" max="12289" width="13.5" style="2" customWidth="1"/>
    <col min="12290" max="12290" width="21.625" style="2" customWidth="1"/>
    <col min="12291" max="12291" width="32.375" style="2" customWidth="1"/>
    <col min="12292" max="12292" width="19.375" style="2" customWidth="1"/>
    <col min="12293" max="12544" width="8" style="2"/>
    <col min="12545" max="12545" width="13.5" style="2" customWidth="1"/>
    <col min="12546" max="12546" width="21.625" style="2" customWidth="1"/>
    <col min="12547" max="12547" width="32.375" style="2" customWidth="1"/>
    <col min="12548" max="12548" width="19.375" style="2" customWidth="1"/>
    <col min="12549" max="12800" width="8" style="2"/>
    <col min="12801" max="12801" width="13.5" style="2" customWidth="1"/>
    <col min="12802" max="12802" width="21.625" style="2" customWidth="1"/>
    <col min="12803" max="12803" width="32.375" style="2" customWidth="1"/>
    <col min="12804" max="12804" width="19.375" style="2" customWidth="1"/>
    <col min="12805" max="13056" width="8" style="2"/>
    <col min="13057" max="13057" width="13.5" style="2" customWidth="1"/>
    <col min="13058" max="13058" width="21.625" style="2" customWidth="1"/>
    <col min="13059" max="13059" width="32.375" style="2" customWidth="1"/>
    <col min="13060" max="13060" width="19.375" style="2" customWidth="1"/>
    <col min="13061" max="13312" width="8" style="2"/>
    <col min="13313" max="13313" width="13.5" style="2" customWidth="1"/>
    <col min="13314" max="13314" width="21.625" style="2" customWidth="1"/>
    <col min="13315" max="13315" width="32.375" style="2" customWidth="1"/>
    <col min="13316" max="13316" width="19.375" style="2" customWidth="1"/>
    <col min="13317" max="13568" width="8" style="2"/>
    <col min="13569" max="13569" width="13.5" style="2" customWidth="1"/>
    <col min="13570" max="13570" width="21.625" style="2" customWidth="1"/>
    <col min="13571" max="13571" width="32.375" style="2" customWidth="1"/>
    <col min="13572" max="13572" width="19.375" style="2" customWidth="1"/>
    <col min="13573" max="13824" width="8" style="2"/>
    <col min="13825" max="13825" width="13.5" style="2" customWidth="1"/>
    <col min="13826" max="13826" width="21.625" style="2" customWidth="1"/>
    <col min="13827" max="13827" width="32.375" style="2" customWidth="1"/>
    <col min="13828" max="13828" width="19.375" style="2" customWidth="1"/>
    <col min="13829" max="14080" width="8" style="2"/>
    <col min="14081" max="14081" width="13.5" style="2" customWidth="1"/>
    <col min="14082" max="14082" width="21.625" style="2" customWidth="1"/>
    <col min="14083" max="14083" width="32.375" style="2" customWidth="1"/>
    <col min="14084" max="14084" width="19.375" style="2" customWidth="1"/>
    <col min="14085" max="14336" width="8" style="2"/>
    <col min="14337" max="14337" width="13.5" style="2" customWidth="1"/>
    <col min="14338" max="14338" width="21.625" style="2" customWidth="1"/>
    <col min="14339" max="14339" width="32.375" style="2" customWidth="1"/>
    <col min="14340" max="14340" width="19.375" style="2" customWidth="1"/>
    <col min="14341" max="14592" width="8" style="2"/>
    <col min="14593" max="14593" width="13.5" style="2" customWidth="1"/>
    <col min="14594" max="14594" width="21.625" style="2" customWidth="1"/>
    <col min="14595" max="14595" width="32.375" style="2" customWidth="1"/>
    <col min="14596" max="14596" width="19.375" style="2" customWidth="1"/>
    <col min="14597" max="14848" width="8" style="2"/>
    <col min="14849" max="14849" width="13.5" style="2" customWidth="1"/>
    <col min="14850" max="14850" width="21.625" style="2" customWidth="1"/>
    <col min="14851" max="14851" width="32.375" style="2" customWidth="1"/>
    <col min="14852" max="14852" width="19.375" style="2" customWidth="1"/>
    <col min="14853" max="15104" width="8" style="2"/>
    <col min="15105" max="15105" width="13.5" style="2" customWidth="1"/>
    <col min="15106" max="15106" width="21.625" style="2" customWidth="1"/>
    <col min="15107" max="15107" width="32.375" style="2" customWidth="1"/>
    <col min="15108" max="15108" width="19.375" style="2" customWidth="1"/>
    <col min="15109" max="15360" width="8" style="2"/>
    <col min="15361" max="15361" width="13.5" style="2" customWidth="1"/>
    <col min="15362" max="15362" width="21.625" style="2" customWidth="1"/>
    <col min="15363" max="15363" width="32.375" style="2" customWidth="1"/>
    <col min="15364" max="15364" width="19.375" style="2" customWidth="1"/>
    <col min="15365" max="15616" width="8" style="2"/>
    <col min="15617" max="15617" width="13.5" style="2" customWidth="1"/>
    <col min="15618" max="15618" width="21.625" style="2" customWidth="1"/>
    <col min="15619" max="15619" width="32.375" style="2" customWidth="1"/>
    <col min="15620" max="15620" width="19.375" style="2" customWidth="1"/>
    <col min="15621" max="15872" width="8" style="2"/>
    <col min="15873" max="15873" width="13.5" style="2" customWidth="1"/>
    <col min="15874" max="15874" width="21.625" style="2" customWidth="1"/>
    <col min="15875" max="15875" width="32.375" style="2" customWidth="1"/>
    <col min="15876" max="15876" width="19.375" style="2" customWidth="1"/>
    <col min="15877" max="16128" width="8" style="2"/>
    <col min="16129" max="16129" width="13.5" style="2" customWidth="1"/>
    <col min="16130" max="16130" width="21.625" style="2" customWidth="1"/>
    <col min="16131" max="16131" width="32.375" style="2" customWidth="1"/>
    <col min="16132" max="16132" width="19.375" style="2" customWidth="1"/>
    <col min="16133" max="16384" width="8" style="2"/>
  </cols>
  <sheetData>
    <row r="1" s="1" customFormat="1" ht="16.9" customHeight="1"/>
    <row r="2" s="1" customFormat="1" ht="40.15" customHeight="1" spans="1:4">
      <c r="A2" s="3" t="s">
        <v>277</v>
      </c>
      <c r="B2" s="3"/>
      <c r="C2" s="3"/>
      <c r="D2" s="3"/>
    </row>
    <row r="3" s="1" customFormat="1" ht="22.5" customHeight="1" spans="1:4">
      <c r="A3" s="4" t="s">
        <v>278</v>
      </c>
      <c r="B3" s="4"/>
      <c r="C3" s="4"/>
      <c r="D3" s="5" t="s">
        <v>279</v>
      </c>
    </row>
    <row r="4" s="1" customFormat="1" ht="22.5" customHeight="1" spans="1:4">
      <c r="A4" s="6" t="s">
        <v>280</v>
      </c>
      <c r="B4" s="6"/>
      <c r="C4" s="6"/>
      <c r="D4" s="6" t="s">
        <v>281</v>
      </c>
    </row>
    <row r="5" s="1" customFormat="1" ht="22.5" customHeight="1" spans="1:4">
      <c r="A5" s="7" t="s">
        <v>282</v>
      </c>
      <c r="B5" s="8" t="s">
        <v>283</v>
      </c>
      <c r="C5" s="8"/>
      <c r="D5" s="9" t="s">
        <v>269</v>
      </c>
    </row>
    <row r="6" s="1" customFormat="1" ht="22.5" customHeight="1" spans="1:4">
      <c r="A6" s="7"/>
      <c r="B6" s="8" t="s">
        <v>284</v>
      </c>
      <c r="C6" s="8"/>
      <c r="D6" s="9" t="s">
        <v>269</v>
      </c>
    </row>
    <row r="7" s="1" customFormat="1" ht="22.5" customHeight="1" spans="1:4">
      <c r="A7" s="7"/>
      <c r="B7" s="8" t="s">
        <v>285</v>
      </c>
      <c r="C7" s="8"/>
      <c r="D7" s="9" t="s">
        <v>269</v>
      </c>
    </row>
    <row r="8" s="1" customFormat="1" ht="22.5" customHeight="1" spans="1:4">
      <c r="A8" s="7"/>
      <c r="B8" s="8" t="s">
        <v>286</v>
      </c>
      <c r="C8" s="8"/>
      <c r="D8" s="9" t="s">
        <v>269</v>
      </c>
    </row>
    <row r="9" s="1" customFormat="1" ht="22.5" customHeight="1" spans="1:4">
      <c r="A9" s="7"/>
      <c r="B9" s="8" t="s">
        <v>287</v>
      </c>
      <c r="C9" s="8"/>
      <c r="D9" s="9" t="s">
        <v>269</v>
      </c>
    </row>
    <row r="10" s="1" customFormat="1" ht="22.5" customHeight="1" spans="1:4">
      <c r="A10" s="7"/>
      <c r="B10" s="8" t="s">
        <v>288</v>
      </c>
      <c r="C10" s="8"/>
      <c r="D10" s="9" t="s">
        <v>269</v>
      </c>
    </row>
    <row r="11" s="1" customFormat="1" ht="22.5" customHeight="1" spans="1:4">
      <c r="A11" s="7"/>
      <c r="B11" s="8" t="s">
        <v>289</v>
      </c>
      <c r="C11" s="8"/>
      <c r="D11" s="9" t="s">
        <v>269</v>
      </c>
    </row>
    <row r="12" s="1" customFormat="1" ht="22.5" customHeight="1" spans="1:4">
      <c r="A12" s="7"/>
      <c r="B12" s="8" t="s">
        <v>177</v>
      </c>
      <c r="C12" s="8"/>
      <c r="D12" s="9" t="s">
        <v>269</v>
      </c>
    </row>
    <row r="13" s="1" customFormat="1" ht="22.5" customHeight="1" spans="1:4">
      <c r="A13" s="7"/>
      <c r="B13" s="8" t="s">
        <v>290</v>
      </c>
      <c r="C13" s="8"/>
      <c r="D13" s="9" t="s">
        <v>269</v>
      </c>
    </row>
    <row r="14" s="1" customFormat="1" ht="22.5" customHeight="1" spans="1:4">
      <c r="A14" s="7"/>
      <c r="B14" s="8" t="s">
        <v>291</v>
      </c>
      <c r="C14" s="8"/>
      <c r="D14" s="9" t="s">
        <v>269</v>
      </c>
    </row>
    <row r="15" s="1" customFormat="1" ht="22.5" customHeight="1" spans="1:4">
      <c r="A15" s="7"/>
      <c r="B15" s="8" t="s">
        <v>292</v>
      </c>
      <c r="C15" s="8"/>
      <c r="D15" s="9" t="s">
        <v>269</v>
      </c>
    </row>
    <row r="16" s="1" customFormat="1" ht="22.5" customHeight="1" spans="1:4">
      <c r="A16" s="7"/>
      <c r="B16" s="8" t="s">
        <v>293</v>
      </c>
      <c r="C16" s="8"/>
      <c r="D16" s="9" t="s">
        <v>269</v>
      </c>
    </row>
    <row r="17" s="1" customFormat="1" ht="22.5" customHeight="1" spans="1:4">
      <c r="A17" s="7"/>
      <c r="B17" s="8" t="s">
        <v>294</v>
      </c>
      <c r="C17" s="8"/>
      <c r="D17" s="9" t="s">
        <v>269</v>
      </c>
    </row>
    <row r="18" s="1" customFormat="1" ht="22.5" customHeight="1" spans="1:4">
      <c r="A18" s="7"/>
      <c r="B18" s="8" t="s">
        <v>295</v>
      </c>
      <c r="C18" s="8"/>
      <c r="D18" s="9" t="s">
        <v>269</v>
      </c>
    </row>
    <row r="19" s="1" customFormat="1" ht="22.5" customHeight="1" spans="1:4">
      <c r="A19" s="7"/>
      <c r="B19" s="8" t="s">
        <v>296</v>
      </c>
      <c r="C19" s="8"/>
      <c r="D19" s="9" t="s">
        <v>269</v>
      </c>
    </row>
    <row r="20" s="1" customFormat="1" ht="22.5" customHeight="1" spans="1:4">
      <c r="A20" s="7"/>
      <c r="B20" s="8" t="s">
        <v>297</v>
      </c>
      <c r="C20" s="8"/>
      <c r="D20" s="10" t="s">
        <v>269</v>
      </c>
    </row>
    <row r="21" s="1" customFormat="1" ht="22.5" customHeight="1" spans="1:4">
      <c r="A21" s="7"/>
      <c r="B21" s="8" t="s">
        <v>298</v>
      </c>
      <c r="C21" s="8"/>
      <c r="D21" s="10" t="s">
        <v>269</v>
      </c>
    </row>
    <row r="22" s="1" customFormat="1" ht="22.5" customHeight="1" spans="1:4">
      <c r="A22" s="7" t="s">
        <v>299</v>
      </c>
      <c r="B22" s="8" t="s">
        <v>300</v>
      </c>
      <c r="C22" s="8"/>
      <c r="D22" s="10" t="s">
        <v>269</v>
      </c>
    </row>
    <row r="23" s="1" customFormat="1" ht="22.5" customHeight="1" spans="1:4">
      <c r="A23" s="7"/>
      <c r="B23" s="8" t="s">
        <v>301</v>
      </c>
      <c r="C23" s="8"/>
      <c r="D23" s="10" t="s">
        <v>269</v>
      </c>
    </row>
    <row r="24" s="1" customFormat="1" ht="37.5" spans="1:4">
      <c r="A24" s="7"/>
      <c r="B24" s="8" t="s">
        <v>224</v>
      </c>
      <c r="C24" s="11" t="s">
        <v>302</v>
      </c>
      <c r="D24" s="10" t="s">
        <v>269</v>
      </c>
    </row>
    <row r="25" s="1" customFormat="1" ht="56.25" spans="1:4">
      <c r="A25" s="7"/>
      <c r="B25" s="8"/>
      <c r="C25" s="11" t="s">
        <v>303</v>
      </c>
      <c r="D25" s="10" t="s">
        <v>269</v>
      </c>
    </row>
    <row r="26" s="1" customFormat="1" ht="22.5" customHeight="1" spans="1:4">
      <c r="A26" s="7" t="s">
        <v>304</v>
      </c>
      <c r="B26" s="8" t="s">
        <v>305</v>
      </c>
      <c r="C26" s="8"/>
      <c r="D26" s="12">
        <v>46079</v>
      </c>
    </row>
    <row r="27" s="1" customFormat="1" ht="22.5" customHeight="1" spans="1:4">
      <c r="A27" s="7"/>
      <c r="B27" s="8" t="s">
        <v>306</v>
      </c>
      <c r="C27" s="8"/>
      <c r="D27" s="10" t="s">
        <v>269</v>
      </c>
    </row>
    <row r="28" s="1" customFormat="1" ht="43.15" customHeight="1" spans="1:4">
      <c r="A28" s="7" t="s">
        <v>307</v>
      </c>
      <c r="B28" s="11" t="s">
        <v>308</v>
      </c>
      <c r="C28" s="11"/>
      <c r="D28" s="10" t="s">
        <v>269</v>
      </c>
    </row>
    <row r="29" s="1" customFormat="1" ht="22.5" customHeight="1" spans="1:4">
      <c r="A29" s="13"/>
      <c r="B29" s="13"/>
      <c r="C29" s="13"/>
      <c r="D29" s="13"/>
    </row>
    <row r="30" s="1" customFormat="1" ht="22.5" customHeight="1" spans="1:4">
      <c r="A30" s="14" t="s">
        <v>309</v>
      </c>
      <c r="B30" s="14"/>
      <c r="C30" s="14"/>
      <c r="D30" s="14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9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57"/>
      <c r="B1" s="57"/>
    </row>
    <row r="2" ht="32.55" customHeight="1" spans="1:3">
      <c r="A2" s="57"/>
      <c r="B2" s="58" t="s">
        <v>14</v>
      </c>
      <c r="C2" s="58"/>
    </row>
    <row r="3" ht="33.6" customHeight="1" spans="1:3">
      <c r="A3" s="131"/>
      <c r="B3" s="132" t="s">
        <v>15</v>
      </c>
      <c r="C3" s="133" t="s">
        <v>16</v>
      </c>
    </row>
    <row r="4" ht="32.55" customHeight="1" spans="1:3">
      <c r="A4" s="134"/>
      <c r="B4" s="135" t="s">
        <v>17</v>
      </c>
      <c r="C4" s="136" t="s">
        <v>0</v>
      </c>
    </row>
    <row r="5" ht="32.55" customHeight="1" spans="1:3">
      <c r="A5" s="134"/>
      <c r="B5" s="135" t="s">
        <v>18</v>
      </c>
      <c r="C5" s="136" t="s">
        <v>19</v>
      </c>
    </row>
    <row r="6" ht="32.55" customHeight="1" spans="1:3">
      <c r="A6" s="134"/>
      <c r="B6" s="135" t="s">
        <v>20</v>
      </c>
      <c r="C6" s="136" t="s">
        <v>21</v>
      </c>
    </row>
    <row r="7" ht="32.55" customHeight="1" spans="1:3">
      <c r="A7" s="134"/>
      <c r="B7" s="135" t="s">
        <v>22</v>
      </c>
      <c r="C7" s="136"/>
    </row>
    <row r="8" ht="32.55" customHeight="1" spans="1:3">
      <c r="A8" s="134"/>
      <c r="B8" s="135" t="s">
        <v>23</v>
      </c>
      <c r="C8" s="136" t="s">
        <v>24</v>
      </c>
    </row>
    <row r="9" ht="32.55" customHeight="1" spans="1:3">
      <c r="A9" s="134"/>
      <c r="B9" s="135" t="s">
        <v>25</v>
      </c>
      <c r="C9" s="136" t="s">
        <v>26</v>
      </c>
    </row>
    <row r="10" ht="32.55" customHeight="1" spans="1:3">
      <c r="A10" s="134"/>
      <c r="B10" s="135" t="s">
        <v>27</v>
      </c>
      <c r="C10" s="136" t="s">
        <v>28</v>
      </c>
    </row>
    <row r="11" ht="32.55" customHeight="1" spans="1:3">
      <c r="A11" s="134"/>
      <c r="B11" s="135" t="s">
        <v>29</v>
      </c>
      <c r="C11" s="136" t="s">
        <v>30</v>
      </c>
    </row>
    <row r="12" ht="32.55" customHeight="1" spans="1:3">
      <c r="A12" s="134"/>
      <c r="B12" s="135" t="s">
        <v>31</v>
      </c>
      <c r="C12" s="136"/>
    </row>
    <row r="13" ht="32.55" customHeight="1" spans="1:3">
      <c r="A13" s="57"/>
      <c r="B13" s="135" t="s">
        <v>32</v>
      </c>
      <c r="C13" s="136"/>
    </row>
    <row r="14" ht="32.55" customHeight="1" spans="1:3">
      <c r="A14" s="57"/>
      <c r="B14" s="135" t="s">
        <v>33</v>
      </c>
      <c r="C14" s="136" t="s">
        <v>0</v>
      </c>
    </row>
    <row r="15" ht="32.55" customHeight="1" spans="1:3">
      <c r="B15" s="135" t="s">
        <v>34</v>
      </c>
      <c r="C15" s="136"/>
    </row>
  </sheetData>
  <mergeCells count="1">
    <mergeCell ref="B2:C2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9" workbookViewId="0">
      <selection activeCell="D21" sqref="D21"/>
    </sheetView>
  </sheetViews>
  <sheetFormatPr defaultColWidth="9" defaultRowHeight="13.5" outlineLevelCol="3"/>
  <cols>
    <col min="1" max="1" width="41.9333333333333" customWidth="1"/>
    <col min="2" max="2" width="16.6916666666667" style="85" customWidth="1"/>
    <col min="3" max="3" width="36.6416666666667" customWidth="1"/>
    <col min="4" max="4" width="14.5583333333333" style="85" customWidth="1"/>
    <col min="5" max="6" width="9.76666666666667" customWidth="1"/>
  </cols>
  <sheetData>
    <row r="1" ht="16.35" customHeight="1" spans="1:4">
      <c r="A1" s="57"/>
      <c r="B1" s="86"/>
      <c r="C1" s="57"/>
      <c r="D1" s="86"/>
    </row>
    <row r="2" ht="26.05" customHeight="1" spans="1:4">
      <c r="A2" s="58" t="s">
        <v>35</v>
      </c>
      <c r="B2" s="58"/>
      <c r="C2" s="58"/>
      <c r="D2" s="58"/>
    </row>
    <row r="3" ht="26.05" customHeight="1" spans="1:4">
      <c r="A3" s="126"/>
      <c r="B3" s="127"/>
      <c r="C3" s="126"/>
      <c r="D3" s="127" t="s">
        <v>36</v>
      </c>
    </row>
    <row r="4" ht="26.05" customHeight="1" spans="1:4">
      <c r="A4" s="87" t="s">
        <v>37</v>
      </c>
      <c r="B4" s="87"/>
      <c r="C4" s="88" t="s">
        <v>38</v>
      </c>
      <c r="D4" s="75"/>
    </row>
    <row r="5" ht="26.05" customHeight="1" spans="1:4">
      <c r="A5" s="87" t="s">
        <v>39</v>
      </c>
      <c r="B5" s="89" t="s">
        <v>40</v>
      </c>
      <c r="C5" s="88" t="s">
        <v>39</v>
      </c>
      <c r="D5" s="75" t="s">
        <v>40</v>
      </c>
    </row>
    <row r="6" ht="26.05" customHeight="1" spans="1:4">
      <c r="A6" s="64" t="s">
        <v>41</v>
      </c>
      <c r="B6" s="122">
        <f>B42</f>
        <v>969.15753</v>
      </c>
      <c r="C6" s="128" t="s">
        <v>42</v>
      </c>
      <c r="D6" s="129"/>
    </row>
    <row r="7" ht="26.05" customHeight="1" spans="1:4">
      <c r="A7" s="64" t="s">
        <v>43</v>
      </c>
      <c r="B7" s="122"/>
      <c r="C7" s="128" t="s">
        <v>44</v>
      </c>
      <c r="D7" s="129"/>
    </row>
    <row r="8" ht="26.05" customHeight="1" spans="1:4">
      <c r="A8" s="64" t="s">
        <v>45</v>
      </c>
      <c r="B8" s="122"/>
      <c r="C8" s="128" t="s">
        <v>46</v>
      </c>
      <c r="D8" s="129"/>
    </row>
    <row r="9" ht="26.05" customHeight="1" spans="1:4">
      <c r="A9" s="64" t="s">
        <v>47</v>
      </c>
      <c r="B9" s="122"/>
      <c r="C9" s="128" t="s">
        <v>48</v>
      </c>
      <c r="D9" s="129"/>
    </row>
    <row r="10" ht="26.05" customHeight="1" spans="1:4">
      <c r="A10" s="64" t="s">
        <v>49</v>
      </c>
      <c r="B10" s="122"/>
      <c r="C10" s="128" t="s">
        <v>50</v>
      </c>
      <c r="D10" s="129"/>
    </row>
    <row r="11" ht="26.05" customHeight="1" spans="1:4">
      <c r="A11" s="64" t="s">
        <v>51</v>
      </c>
      <c r="B11" s="122"/>
      <c r="C11" s="128" t="s">
        <v>52</v>
      </c>
      <c r="D11" s="129"/>
    </row>
    <row r="12" ht="26.05" customHeight="1" spans="1:4">
      <c r="A12" s="64" t="s">
        <v>53</v>
      </c>
      <c r="B12" s="122"/>
      <c r="C12" s="128" t="s">
        <v>54</v>
      </c>
      <c r="D12" s="129"/>
    </row>
    <row r="13" ht="26.05" customHeight="1" spans="1:4">
      <c r="A13" s="64" t="s">
        <v>55</v>
      </c>
      <c r="B13" s="122"/>
      <c r="C13" s="128" t="s">
        <v>56</v>
      </c>
      <c r="D13" s="129">
        <v>67.515988</v>
      </c>
    </row>
    <row r="14" ht="26.05" customHeight="1" spans="1:4">
      <c r="A14" s="64" t="s">
        <v>57</v>
      </c>
      <c r="B14" s="122"/>
      <c r="C14" s="128" t="s">
        <v>58</v>
      </c>
      <c r="D14" s="129"/>
    </row>
    <row r="15" ht="26.05" customHeight="1" spans="1:4">
      <c r="A15" s="64"/>
      <c r="B15" s="122"/>
      <c r="C15" s="128" t="s">
        <v>59</v>
      </c>
      <c r="D15" s="129">
        <v>25.006725</v>
      </c>
    </row>
    <row r="16" ht="26.05" customHeight="1" spans="1:4">
      <c r="A16" s="64"/>
      <c r="B16" s="122"/>
      <c r="C16" s="128" t="s">
        <v>60</v>
      </c>
      <c r="D16" s="129"/>
    </row>
    <row r="17" ht="26.05" customHeight="1" spans="1:4">
      <c r="A17" s="64"/>
      <c r="B17" s="122"/>
      <c r="C17" s="128" t="s">
        <v>61</v>
      </c>
      <c r="D17" s="129"/>
    </row>
    <row r="18" ht="26.05" customHeight="1" spans="1:4">
      <c r="A18" s="64"/>
      <c r="B18" s="122"/>
      <c r="C18" s="128" t="s">
        <v>62</v>
      </c>
      <c r="D18" s="129">
        <f>'4'!D19</f>
        <v>876.634817</v>
      </c>
    </row>
    <row r="19" ht="26.05" customHeight="1" spans="1:4">
      <c r="A19" s="64"/>
      <c r="B19" s="122"/>
      <c r="C19" s="128" t="s">
        <v>63</v>
      </c>
      <c r="D19" s="129"/>
    </row>
    <row r="20" ht="26.05" customHeight="1" spans="1:4">
      <c r="A20" s="64"/>
      <c r="B20" s="122"/>
      <c r="C20" s="128" t="s">
        <v>64</v>
      </c>
      <c r="D20" s="129"/>
    </row>
    <row r="21" ht="26.05" customHeight="1" spans="1:4">
      <c r="A21" s="64"/>
      <c r="B21" s="122"/>
      <c r="C21" s="128" t="s">
        <v>65</v>
      </c>
      <c r="D21" s="129"/>
    </row>
    <row r="22" ht="26.05" customHeight="1" spans="1:4">
      <c r="A22" s="64"/>
      <c r="B22" s="122"/>
      <c r="C22" s="128" t="s">
        <v>66</v>
      </c>
      <c r="D22" s="129"/>
    </row>
    <row r="23" ht="26.05" customHeight="1" spans="1:4">
      <c r="A23" s="64"/>
      <c r="B23" s="122"/>
      <c r="C23" s="128" t="s">
        <v>67</v>
      </c>
      <c r="D23" s="129"/>
    </row>
    <row r="24" ht="26.05" customHeight="1" spans="1:4">
      <c r="A24" s="64"/>
      <c r="B24" s="122"/>
      <c r="C24" s="128" t="s">
        <v>68</v>
      </c>
      <c r="D24" s="129"/>
    </row>
    <row r="25" ht="26.05" customHeight="1" spans="1:4">
      <c r="A25" s="64"/>
      <c r="B25" s="122"/>
      <c r="C25" s="128" t="s">
        <v>69</v>
      </c>
      <c r="D25" s="129"/>
    </row>
    <row r="26" ht="26.05" customHeight="1" spans="1:4">
      <c r="A26" s="64"/>
      <c r="B26" s="122"/>
      <c r="C26" s="128" t="s">
        <v>70</v>
      </c>
      <c r="D26" s="129"/>
    </row>
    <row r="27" ht="26.05" customHeight="1" spans="1:4">
      <c r="A27" s="64"/>
      <c r="B27" s="122"/>
      <c r="C27" s="128" t="s">
        <v>71</v>
      </c>
      <c r="D27" s="129"/>
    </row>
    <row r="28" ht="26.05" customHeight="1" spans="1:4">
      <c r="A28" s="64"/>
      <c r="B28" s="122"/>
      <c r="C28" s="128" t="s">
        <v>72</v>
      </c>
      <c r="D28" s="129"/>
    </row>
    <row r="29" ht="26.05" customHeight="1" spans="1:4">
      <c r="A29" s="64"/>
      <c r="B29" s="122"/>
      <c r="C29" s="128" t="s">
        <v>73</v>
      </c>
      <c r="D29" s="129"/>
    </row>
    <row r="30" ht="26.05" customHeight="1" spans="1:4">
      <c r="A30" s="64"/>
      <c r="B30" s="122"/>
      <c r="C30" s="128" t="s">
        <v>74</v>
      </c>
      <c r="D30" s="129"/>
    </row>
    <row r="31" ht="26.05" customHeight="1" spans="1:4">
      <c r="A31" s="64"/>
      <c r="B31" s="122"/>
      <c r="C31" s="128" t="s">
        <v>75</v>
      </c>
      <c r="D31" s="129"/>
    </row>
    <row r="32" ht="26.05" customHeight="1" spans="1:4">
      <c r="A32" s="64"/>
      <c r="B32" s="122"/>
      <c r="C32" s="128" t="s">
        <v>76</v>
      </c>
      <c r="D32" s="129"/>
    </row>
    <row r="33" ht="26.05" customHeight="1" spans="1:4">
      <c r="A33" s="64"/>
      <c r="B33" s="122"/>
      <c r="C33" s="128" t="s">
        <v>77</v>
      </c>
      <c r="D33" s="129"/>
    </row>
    <row r="34" ht="26.05" customHeight="1" spans="1:4">
      <c r="A34" s="64"/>
      <c r="B34" s="122"/>
      <c r="C34" s="128" t="s">
        <v>78</v>
      </c>
      <c r="D34" s="129"/>
    </row>
    <row r="35" ht="26.05" customHeight="1" spans="1:4">
      <c r="A35" s="64"/>
      <c r="B35" s="122"/>
      <c r="C35" s="128" t="s">
        <v>79</v>
      </c>
      <c r="D35" s="129"/>
    </row>
    <row r="36" ht="26.05" customHeight="1" spans="1:4">
      <c r="A36" s="64"/>
      <c r="B36" s="83"/>
      <c r="C36" s="128"/>
      <c r="D36" s="71"/>
    </row>
    <row r="37" ht="26.05" customHeight="1" spans="1:4">
      <c r="A37" s="64"/>
      <c r="B37" s="83"/>
      <c r="C37" s="128"/>
      <c r="D37" s="71"/>
    </row>
    <row r="38" ht="26.05" customHeight="1" spans="1:4">
      <c r="A38" s="64"/>
      <c r="B38" s="83"/>
      <c r="C38" s="128"/>
      <c r="D38" s="71"/>
    </row>
    <row r="39" ht="26.05" customHeight="1" spans="1:4">
      <c r="A39" s="62" t="s">
        <v>80</v>
      </c>
      <c r="B39" s="81">
        <f>D39</f>
        <v>969.15753</v>
      </c>
      <c r="C39" s="130" t="s">
        <v>81</v>
      </c>
      <c r="D39" s="77">
        <f>SUM(D13:D38)</f>
        <v>969.15753</v>
      </c>
    </row>
    <row r="40" ht="26.05" customHeight="1" spans="1:4">
      <c r="A40" s="62" t="s">
        <v>82</v>
      </c>
      <c r="B40" s="81"/>
      <c r="C40" s="130" t="s">
        <v>83</v>
      </c>
      <c r="D40" s="77"/>
    </row>
    <row r="41" ht="26.05" customHeight="1" spans="1:4">
      <c r="A41" s="64"/>
      <c r="B41" s="83"/>
      <c r="C41" s="128"/>
      <c r="D41" s="71"/>
    </row>
    <row r="42" ht="26.05" customHeight="1" spans="1:4">
      <c r="A42" s="62" t="s">
        <v>84</v>
      </c>
      <c r="B42" s="81">
        <f>D42</f>
        <v>969.15753</v>
      </c>
      <c r="C42" s="130" t="s">
        <v>85</v>
      </c>
      <c r="D42" s="77">
        <f>D39</f>
        <v>969.15753</v>
      </c>
    </row>
    <row r="43" ht="16.35" customHeight="1"/>
    <row r="44" ht="16.35" customHeight="1" spans="1:4">
      <c r="A44" s="57" t="s">
        <v>86</v>
      </c>
      <c r="B44" s="86"/>
      <c r="C44" s="57"/>
      <c r="D44" s="86"/>
    </row>
  </sheetData>
  <mergeCells count="5">
    <mergeCell ref="A2:D2"/>
    <mergeCell ref="A3:C3"/>
    <mergeCell ref="A4:B4"/>
    <mergeCell ref="C4:D4"/>
    <mergeCell ref="A44:D4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8" sqref="A28"/>
    </sheetView>
  </sheetViews>
  <sheetFormatPr defaultColWidth="9" defaultRowHeight="13.5" outlineLevelCol="1"/>
  <cols>
    <col min="1" max="1" width="53.4666666666667" customWidth="1"/>
    <col min="2" max="2" width="32.025" style="85" customWidth="1"/>
    <col min="3" max="4" width="9.76666666666667" customWidth="1"/>
  </cols>
  <sheetData>
    <row r="1" ht="16.35" customHeight="1" spans="1:2">
      <c r="A1" s="57"/>
      <c r="B1" s="86"/>
    </row>
    <row r="2" ht="26.05" customHeight="1" spans="1:2">
      <c r="A2" s="58" t="s">
        <v>87</v>
      </c>
      <c r="B2" s="58"/>
    </row>
    <row r="3" ht="26.05" customHeight="1" spans="1:2">
      <c r="A3" s="116"/>
      <c r="B3" s="86" t="s">
        <v>36</v>
      </c>
    </row>
    <row r="4" ht="26.05" customHeight="1" spans="1:2">
      <c r="A4" s="87" t="s">
        <v>39</v>
      </c>
      <c r="B4" s="88" t="s">
        <v>40</v>
      </c>
    </row>
    <row r="5" ht="26.05" customHeight="1" spans="1:2">
      <c r="A5" s="64" t="s">
        <v>88</v>
      </c>
      <c r="B5" s="121">
        <f>B7</f>
        <v>969.15753</v>
      </c>
    </row>
    <row r="6" ht="26.05" customHeight="1" spans="1:2">
      <c r="A6" s="64" t="s">
        <v>89</v>
      </c>
      <c r="B6" s="121">
        <f>B7</f>
        <v>969.15753</v>
      </c>
    </row>
    <row r="7" ht="26.05" customHeight="1" spans="1:2">
      <c r="A7" s="64" t="s">
        <v>90</v>
      </c>
      <c r="B7" s="121">
        <f>B12</f>
        <v>969.15753</v>
      </c>
    </row>
    <row r="8" ht="26.05" customHeight="1" spans="1:2">
      <c r="A8" s="64" t="s">
        <v>91</v>
      </c>
      <c r="B8" s="121"/>
    </row>
    <row r="9" ht="26.05" customHeight="1" spans="1:2">
      <c r="A9" s="110" t="s">
        <v>92</v>
      </c>
      <c r="B9" s="121"/>
    </row>
    <row r="10" ht="26.05" customHeight="1" spans="1:2">
      <c r="A10" s="110" t="s">
        <v>93</v>
      </c>
      <c r="B10" s="121"/>
    </row>
    <row r="11" ht="26.05" customHeight="1" spans="1:2">
      <c r="A11" s="110" t="s">
        <v>94</v>
      </c>
      <c r="B11" s="121"/>
    </row>
    <row r="12" ht="26.05" customHeight="1" spans="1:2">
      <c r="A12" s="110" t="s">
        <v>95</v>
      </c>
      <c r="B12" s="121">
        <f>'3'!B5</f>
        <v>969.15753</v>
      </c>
    </row>
    <row r="13" ht="14.65" customHeight="1"/>
    <row r="14" ht="26.05" customHeight="1" spans="1:2">
      <c r="A14" s="57" t="s">
        <v>86</v>
      </c>
      <c r="B14" s="86"/>
    </row>
  </sheetData>
  <mergeCells count="2">
    <mergeCell ref="A2:B2"/>
    <mergeCell ref="A14:B1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12" sqref="G12"/>
    </sheetView>
  </sheetViews>
  <sheetFormatPr defaultColWidth="9" defaultRowHeight="13.5" outlineLevelCol="4"/>
  <cols>
    <col min="1" max="1" width="41.25" customWidth="1"/>
    <col min="2" max="2" width="15.0666666666667" style="85" customWidth="1"/>
    <col min="3" max="3" width="13.7" style="85" customWidth="1"/>
    <col min="4" max="4" width="13.3" customWidth="1"/>
    <col min="5" max="5" width="12.625" customWidth="1"/>
  </cols>
  <sheetData>
    <row r="1" ht="16.35" customHeight="1" spans="1:5">
      <c r="A1" s="57"/>
      <c r="B1" s="86"/>
      <c r="C1" s="86"/>
      <c r="D1" s="57"/>
      <c r="E1" s="57"/>
    </row>
    <row r="2" ht="26.05" customHeight="1" spans="1:5">
      <c r="A2" s="58" t="s">
        <v>96</v>
      </c>
      <c r="B2" s="58"/>
      <c r="C2" s="58"/>
      <c r="D2" s="58"/>
      <c r="E2" s="58"/>
    </row>
    <row r="3" ht="26.05" customHeight="1" spans="1:5">
      <c r="A3" s="116"/>
      <c r="B3" s="119"/>
      <c r="C3" s="119"/>
      <c r="D3" s="116"/>
      <c r="E3" s="57" t="s">
        <v>36</v>
      </c>
    </row>
    <row r="4" ht="26.05" customHeight="1" spans="1:5">
      <c r="A4" s="73" t="s">
        <v>97</v>
      </c>
      <c r="B4" s="73" t="s">
        <v>98</v>
      </c>
      <c r="C4" s="73" t="s">
        <v>99</v>
      </c>
      <c r="D4" s="73" t="s">
        <v>100</v>
      </c>
      <c r="E4" s="73" t="s">
        <v>101</v>
      </c>
    </row>
    <row r="5" ht="26.05" customHeight="1" spans="1:5">
      <c r="A5" s="76" t="s">
        <v>102</v>
      </c>
      <c r="B5" s="77">
        <f>C5+D5</f>
        <v>969.15753</v>
      </c>
      <c r="C5" s="77">
        <v>413.15753</v>
      </c>
      <c r="D5" s="77">
        <v>556</v>
      </c>
      <c r="E5" s="109"/>
    </row>
    <row r="6" ht="26.05" customHeight="1" spans="1:5">
      <c r="A6" s="76" t="s">
        <v>103</v>
      </c>
      <c r="B6" s="77">
        <v>67.515988</v>
      </c>
      <c r="C6" s="77">
        <v>67.515988</v>
      </c>
      <c r="D6" s="109"/>
      <c r="E6" s="109"/>
    </row>
    <row r="7" ht="26.05" customHeight="1" spans="1:5">
      <c r="A7" s="76" t="s">
        <v>104</v>
      </c>
      <c r="B7" s="77">
        <v>63.658582</v>
      </c>
      <c r="C7" s="77">
        <v>63.658582</v>
      </c>
      <c r="D7" s="109"/>
      <c r="E7" s="109"/>
    </row>
    <row r="8" ht="26.05" customHeight="1" spans="1:5">
      <c r="A8" s="70" t="s">
        <v>105</v>
      </c>
      <c r="B8" s="71">
        <v>24.368182</v>
      </c>
      <c r="C8" s="71">
        <v>24.368182</v>
      </c>
      <c r="D8" s="72"/>
      <c r="E8" s="72"/>
    </row>
    <row r="9" ht="26.05" customHeight="1" spans="1:5">
      <c r="A9" s="70" t="s">
        <v>106</v>
      </c>
      <c r="B9" s="71">
        <v>39.2904</v>
      </c>
      <c r="C9" s="71">
        <v>39.2904</v>
      </c>
      <c r="D9" s="72"/>
      <c r="E9" s="72"/>
    </row>
    <row r="10" ht="26.05" customHeight="1" spans="1:5">
      <c r="A10" s="76" t="s">
        <v>107</v>
      </c>
      <c r="B10" s="77">
        <v>1.968</v>
      </c>
      <c r="C10" s="77">
        <v>1.968</v>
      </c>
      <c r="D10" s="109"/>
      <c r="E10" s="109"/>
    </row>
    <row r="11" ht="26.05" customHeight="1" spans="1:5">
      <c r="A11" s="70" t="s">
        <v>108</v>
      </c>
      <c r="B11" s="71"/>
      <c r="C11" s="71"/>
      <c r="D11" s="72"/>
      <c r="E11" s="72"/>
    </row>
    <row r="12" ht="26.05" customHeight="1" spans="1:5">
      <c r="A12" s="70" t="s">
        <v>109</v>
      </c>
      <c r="B12" s="71">
        <v>1.968</v>
      </c>
      <c r="C12" s="71">
        <v>1.968</v>
      </c>
      <c r="D12" s="72"/>
      <c r="E12" s="72"/>
    </row>
    <row r="13" ht="26.05" customHeight="1" spans="1:5">
      <c r="A13" s="76" t="s">
        <v>110</v>
      </c>
      <c r="B13" s="77">
        <v>1.889406</v>
      </c>
      <c r="C13" s="77">
        <v>1.889406</v>
      </c>
      <c r="D13" s="109"/>
      <c r="E13" s="109"/>
    </row>
    <row r="14" ht="26.05" customHeight="1" spans="1:5">
      <c r="A14" s="70" t="s">
        <v>110</v>
      </c>
      <c r="B14" s="71">
        <v>1.889406</v>
      </c>
      <c r="C14" s="71">
        <v>1.889406</v>
      </c>
      <c r="D14" s="72"/>
      <c r="E14" s="72"/>
    </row>
    <row r="15" ht="26.05" customHeight="1" spans="1:5">
      <c r="A15" s="76" t="s">
        <v>111</v>
      </c>
      <c r="B15" s="77">
        <v>25.006725</v>
      </c>
      <c r="C15" s="77">
        <v>25.006725</v>
      </c>
      <c r="D15" s="109"/>
      <c r="E15" s="109"/>
    </row>
    <row r="16" ht="26.05" customHeight="1" spans="1:5">
      <c r="A16" s="76" t="s">
        <v>112</v>
      </c>
      <c r="B16" s="77">
        <v>25.006725</v>
      </c>
      <c r="C16" s="77">
        <v>25.006725</v>
      </c>
      <c r="D16" s="109"/>
      <c r="E16" s="109"/>
    </row>
    <row r="17" ht="26.05" customHeight="1" spans="1:5">
      <c r="A17" s="70" t="s">
        <v>113</v>
      </c>
      <c r="B17" s="71">
        <v>25.006725</v>
      </c>
      <c r="C17" s="71">
        <v>25.006725</v>
      </c>
      <c r="D17" s="72"/>
      <c r="E17" s="72"/>
    </row>
    <row r="18" ht="26.05" customHeight="1" spans="1:5">
      <c r="A18" s="76" t="s">
        <v>114</v>
      </c>
      <c r="B18" s="77">
        <f>C18+D18</f>
        <v>870.634817</v>
      </c>
      <c r="C18" s="77">
        <v>320.634817</v>
      </c>
      <c r="D18" s="77">
        <f>D19</f>
        <v>550</v>
      </c>
      <c r="E18" s="109"/>
    </row>
    <row r="19" ht="26.05" customHeight="1" spans="1:5">
      <c r="A19" s="76" t="s">
        <v>115</v>
      </c>
      <c r="B19" s="77">
        <f>C19+D19</f>
        <v>870.634817</v>
      </c>
      <c r="C19" s="77">
        <v>320.634817</v>
      </c>
      <c r="D19" s="77">
        <v>550</v>
      </c>
      <c r="E19" s="109"/>
    </row>
    <row r="20" ht="26.05" customHeight="1" spans="1:5">
      <c r="A20" s="70" t="s">
        <v>116</v>
      </c>
      <c r="B20" s="71">
        <v>320.634817</v>
      </c>
      <c r="C20" s="71">
        <v>320.634817</v>
      </c>
      <c r="D20" s="71">
        <v>6</v>
      </c>
      <c r="E20" s="72"/>
    </row>
    <row r="21" ht="19.55" customHeight="1" spans="1:5">
      <c r="A21" s="70" t="s">
        <v>117</v>
      </c>
      <c r="B21" s="71">
        <v>550</v>
      </c>
      <c r="C21" s="125"/>
      <c r="D21" s="71">
        <v>550</v>
      </c>
      <c r="E21" s="115"/>
    </row>
    <row r="22" ht="19.55" customHeight="1" spans="1:5">
      <c r="A22" s="57" t="s">
        <v>86</v>
      </c>
      <c r="B22" s="86"/>
      <c r="C22" s="86"/>
      <c r="D22" s="57"/>
      <c r="E22" s="57"/>
    </row>
  </sheetData>
  <mergeCells count="2">
    <mergeCell ref="A2:E2"/>
    <mergeCell ref="A22:E22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9" workbookViewId="0">
      <selection activeCell="E14" sqref="E14"/>
    </sheetView>
  </sheetViews>
  <sheetFormatPr defaultColWidth="9" defaultRowHeight="13.5" outlineLevelCol="6"/>
  <cols>
    <col min="1" max="1" width="24.5666666666667" customWidth="1"/>
    <col min="2" max="2" width="16.6916666666667" style="85" customWidth="1"/>
    <col min="3" max="3" width="36.6416666666667" customWidth="1"/>
    <col min="4" max="4" width="14.5583333333333" style="85" customWidth="1"/>
    <col min="5" max="5" width="18.725" customWidth="1"/>
    <col min="6" max="10" width="9.76666666666667" customWidth="1"/>
  </cols>
  <sheetData>
    <row r="1" ht="16.35" customHeight="1" spans="1:7">
      <c r="A1" s="57"/>
      <c r="B1" s="86"/>
      <c r="C1" s="57"/>
      <c r="D1" s="86"/>
      <c r="E1" s="57"/>
      <c r="F1" s="57"/>
      <c r="G1" s="57"/>
    </row>
    <row r="2" ht="26.05" customHeight="1" spans="1:7">
      <c r="A2" s="58" t="s">
        <v>118</v>
      </c>
      <c r="B2" s="58"/>
      <c r="C2" s="58"/>
      <c r="D2" s="58"/>
      <c r="E2" s="57"/>
      <c r="F2" s="57"/>
      <c r="G2" s="57"/>
    </row>
    <row r="3" ht="26.05" customHeight="1" spans="1:7">
      <c r="A3" s="116"/>
      <c r="B3" s="119"/>
      <c r="C3" s="59" t="s">
        <v>36</v>
      </c>
      <c r="D3" s="86"/>
      <c r="E3" s="116"/>
      <c r="F3" s="116"/>
      <c r="G3" s="116"/>
    </row>
    <row r="4" ht="26.05" customHeight="1" spans="1:7">
      <c r="A4" s="87" t="s">
        <v>37</v>
      </c>
      <c r="B4" s="87"/>
      <c r="C4" s="99" t="s">
        <v>38</v>
      </c>
      <c r="D4" s="99"/>
      <c r="E4" s="116"/>
      <c r="F4" s="116"/>
      <c r="G4" s="116"/>
    </row>
    <row r="5" ht="26.05" customHeight="1" spans="1:7">
      <c r="A5" s="87" t="s">
        <v>39</v>
      </c>
      <c r="B5" s="89" t="s">
        <v>40</v>
      </c>
      <c r="C5" s="89" t="s">
        <v>39</v>
      </c>
      <c r="D5" s="120" t="s">
        <v>102</v>
      </c>
      <c r="E5" s="116"/>
      <c r="F5" s="116"/>
      <c r="G5" s="116"/>
    </row>
    <row r="6" ht="26.05" customHeight="1" spans="1:7">
      <c r="A6" s="64" t="s">
        <v>119</v>
      </c>
      <c r="B6" s="83">
        <f>D6</f>
        <v>969.15753</v>
      </c>
      <c r="C6" s="111" t="s">
        <v>120</v>
      </c>
      <c r="D6" s="121">
        <f>D37</f>
        <v>969.15753</v>
      </c>
      <c r="E6" s="116"/>
      <c r="F6" s="116"/>
      <c r="G6" s="116"/>
    </row>
    <row r="7" ht="26.05" customHeight="1" spans="1:7">
      <c r="A7" s="64" t="s">
        <v>121</v>
      </c>
      <c r="B7" s="122">
        <f>D6</f>
        <v>969.15753</v>
      </c>
      <c r="C7" s="111" t="s">
        <v>122</v>
      </c>
      <c r="D7" s="123"/>
      <c r="E7" s="116"/>
      <c r="F7" s="116"/>
      <c r="G7" s="116"/>
    </row>
    <row r="8" ht="26.05" customHeight="1" spans="1:7">
      <c r="A8" s="64" t="s">
        <v>123</v>
      </c>
      <c r="B8" s="122"/>
      <c r="C8" s="111" t="s">
        <v>124</v>
      </c>
      <c r="D8" s="123"/>
      <c r="E8" s="116"/>
      <c r="F8" s="116"/>
      <c r="G8" s="116"/>
    </row>
    <row r="9" ht="26.05" customHeight="1" spans="1:7">
      <c r="A9" s="64" t="s">
        <v>125</v>
      </c>
      <c r="B9" s="122"/>
      <c r="C9" s="111" t="s">
        <v>126</v>
      </c>
      <c r="D9" s="123"/>
      <c r="E9" s="116"/>
      <c r="F9" s="116"/>
      <c r="G9" s="116"/>
    </row>
    <row r="10" ht="26.05" customHeight="1" spans="1:7">
      <c r="A10" s="64"/>
      <c r="B10" s="122"/>
      <c r="C10" s="111" t="s">
        <v>127</v>
      </c>
      <c r="D10" s="123"/>
      <c r="E10" s="116"/>
      <c r="F10" s="116"/>
      <c r="G10" s="116"/>
    </row>
    <row r="11" ht="26.05" customHeight="1" spans="1:7">
      <c r="A11" s="64"/>
      <c r="B11" s="122"/>
      <c r="C11" s="111" t="s">
        <v>128</v>
      </c>
      <c r="D11" s="123"/>
      <c r="E11" s="116"/>
      <c r="F11" s="116"/>
      <c r="G11" s="116"/>
    </row>
    <row r="12" ht="26.05" customHeight="1" spans="1:7">
      <c r="A12" s="64"/>
      <c r="B12" s="122"/>
      <c r="C12" s="111" t="s">
        <v>129</v>
      </c>
      <c r="D12" s="123"/>
      <c r="E12" s="116"/>
      <c r="F12" s="116"/>
      <c r="G12" s="116"/>
    </row>
    <row r="13" ht="26.05" customHeight="1" spans="1:7">
      <c r="A13" s="64"/>
      <c r="B13" s="122"/>
      <c r="C13" s="111" t="s">
        <v>130</v>
      </c>
      <c r="D13" s="123"/>
      <c r="E13" s="116"/>
      <c r="F13" s="116"/>
      <c r="G13" s="116"/>
    </row>
    <row r="14" ht="26.05" customHeight="1" spans="1:7">
      <c r="A14" s="64"/>
      <c r="B14" s="122"/>
      <c r="C14" s="111" t="s">
        <v>131</v>
      </c>
      <c r="D14" s="123">
        <v>67.515988</v>
      </c>
      <c r="E14" s="116"/>
      <c r="F14" s="116"/>
      <c r="G14" s="116"/>
    </row>
    <row r="15" ht="26.05" customHeight="1" spans="1:7">
      <c r="A15" s="64"/>
      <c r="B15" s="122"/>
      <c r="C15" s="111" t="s">
        <v>132</v>
      </c>
      <c r="D15" s="123"/>
      <c r="E15" s="116"/>
      <c r="F15" s="116"/>
      <c r="G15" s="116"/>
    </row>
    <row r="16" ht="26.05" customHeight="1" spans="1:7">
      <c r="A16" s="64"/>
      <c r="B16" s="122"/>
      <c r="C16" s="111" t="s">
        <v>133</v>
      </c>
      <c r="D16" s="123">
        <v>25.006725</v>
      </c>
      <c r="E16" s="116"/>
      <c r="F16" s="116"/>
      <c r="G16" s="116"/>
    </row>
    <row r="17" ht="26.05" customHeight="1" spans="1:7">
      <c r="A17" s="64"/>
      <c r="B17" s="122"/>
      <c r="C17" s="111" t="s">
        <v>134</v>
      </c>
      <c r="D17" s="123"/>
      <c r="E17" s="116"/>
      <c r="F17" s="116"/>
      <c r="G17" s="116"/>
    </row>
    <row r="18" ht="26.05" customHeight="1" spans="1:7">
      <c r="A18" s="64"/>
      <c r="B18" s="122"/>
      <c r="C18" s="111" t="s">
        <v>135</v>
      </c>
      <c r="D18" s="123"/>
      <c r="E18" s="116"/>
      <c r="F18" s="116"/>
      <c r="G18" s="116"/>
    </row>
    <row r="19" ht="26.05" customHeight="1" spans="1:7">
      <c r="A19" s="64"/>
      <c r="B19" s="122"/>
      <c r="C19" s="111" t="s">
        <v>136</v>
      </c>
      <c r="D19" s="123">
        <f>D37-D14-D16</f>
        <v>876.634817</v>
      </c>
      <c r="E19" s="116"/>
      <c r="F19" s="116"/>
      <c r="G19" s="116"/>
    </row>
    <row r="20" ht="26.05" customHeight="1" spans="1:7">
      <c r="A20" s="64"/>
      <c r="B20" s="122"/>
      <c r="C20" s="111" t="s">
        <v>137</v>
      </c>
      <c r="D20" s="123"/>
      <c r="E20" s="116"/>
      <c r="F20" s="116"/>
      <c r="G20" s="116"/>
    </row>
    <row r="21" ht="26.05" customHeight="1" spans="1:7">
      <c r="A21" s="64"/>
      <c r="B21" s="122"/>
      <c r="C21" s="111" t="s">
        <v>138</v>
      </c>
      <c r="D21" s="123"/>
      <c r="E21" s="116"/>
      <c r="F21" s="116"/>
      <c r="G21" s="116"/>
    </row>
    <row r="22" ht="26.05" customHeight="1" spans="1:7">
      <c r="A22" s="64"/>
      <c r="B22" s="122"/>
      <c r="C22" s="111" t="s">
        <v>139</v>
      </c>
      <c r="D22" s="123"/>
      <c r="E22" s="116"/>
      <c r="F22" s="116"/>
      <c r="G22" s="116"/>
    </row>
    <row r="23" ht="26.05" customHeight="1" spans="1:7">
      <c r="A23" s="64"/>
      <c r="B23" s="122"/>
      <c r="C23" s="111" t="s">
        <v>140</v>
      </c>
      <c r="D23" s="123"/>
      <c r="E23" s="116"/>
      <c r="F23" s="116"/>
      <c r="G23" s="116"/>
    </row>
    <row r="24" ht="26.05" customHeight="1" spans="1:7">
      <c r="A24" s="64"/>
      <c r="B24" s="122"/>
      <c r="C24" s="111" t="s">
        <v>141</v>
      </c>
      <c r="D24" s="123"/>
      <c r="E24" s="116"/>
      <c r="F24" s="116"/>
      <c r="G24" s="116"/>
    </row>
    <row r="25" ht="26.05" customHeight="1" spans="1:7">
      <c r="A25" s="64"/>
      <c r="B25" s="122"/>
      <c r="C25" s="111" t="s">
        <v>142</v>
      </c>
      <c r="D25" s="123"/>
      <c r="E25" s="116"/>
      <c r="F25" s="116"/>
      <c r="G25" s="116"/>
    </row>
    <row r="26" ht="26.05" customHeight="1" spans="1:7">
      <c r="A26" s="64"/>
      <c r="B26" s="122"/>
      <c r="C26" s="111" t="s">
        <v>143</v>
      </c>
      <c r="D26" s="123"/>
      <c r="E26" s="116"/>
      <c r="F26" s="116"/>
      <c r="G26" s="116"/>
    </row>
    <row r="27" ht="26.05" customHeight="1" spans="1:7">
      <c r="A27" s="64"/>
      <c r="B27" s="122"/>
      <c r="C27" s="111" t="s">
        <v>144</v>
      </c>
      <c r="D27" s="123"/>
      <c r="E27" s="116"/>
      <c r="F27" s="116"/>
      <c r="G27" s="116"/>
    </row>
    <row r="28" ht="26.05" customHeight="1" spans="1:7">
      <c r="A28" s="64"/>
      <c r="B28" s="122"/>
      <c r="C28" s="111" t="s">
        <v>145</v>
      </c>
      <c r="D28" s="123"/>
      <c r="E28" s="116"/>
      <c r="F28" s="116"/>
      <c r="G28" s="116"/>
    </row>
    <row r="29" ht="26.05" customHeight="1" spans="1:7">
      <c r="A29" s="64"/>
      <c r="B29" s="122"/>
      <c r="C29" s="111" t="s">
        <v>146</v>
      </c>
      <c r="D29" s="123"/>
      <c r="E29" s="116"/>
      <c r="F29" s="116"/>
      <c r="G29" s="116"/>
    </row>
    <row r="30" ht="26.05" customHeight="1" spans="1:7">
      <c r="A30" s="64"/>
      <c r="B30" s="122"/>
      <c r="C30" s="111" t="s">
        <v>147</v>
      </c>
      <c r="D30" s="123"/>
      <c r="E30" s="116"/>
      <c r="F30" s="116"/>
      <c r="G30" s="116"/>
    </row>
    <row r="31" ht="26.05" customHeight="1" spans="1:7">
      <c r="A31" s="64"/>
      <c r="B31" s="122"/>
      <c r="C31" s="111" t="s">
        <v>148</v>
      </c>
      <c r="D31" s="123"/>
      <c r="E31" s="116"/>
      <c r="F31" s="116"/>
      <c r="G31" s="116"/>
    </row>
    <row r="32" ht="26.05" customHeight="1" spans="1:7">
      <c r="A32" s="64"/>
      <c r="B32" s="122"/>
      <c r="C32" s="111" t="s">
        <v>149</v>
      </c>
      <c r="D32" s="123"/>
      <c r="E32" s="116"/>
      <c r="F32" s="116"/>
      <c r="G32" s="116"/>
    </row>
    <row r="33" ht="26.05" customHeight="1" spans="1:7">
      <c r="A33" s="64"/>
      <c r="B33" s="122"/>
      <c r="C33" s="111" t="s">
        <v>150</v>
      </c>
      <c r="D33" s="123"/>
      <c r="E33" s="116"/>
      <c r="F33" s="116"/>
      <c r="G33" s="116"/>
    </row>
    <row r="34" ht="26.05" customHeight="1" spans="1:7">
      <c r="A34" s="64"/>
      <c r="B34" s="122"/>
      <c r="C34" s="111" t="s">
        <v>151</v>
      </c>
      <c r="D34" s="123"/>
      <c r="E34" s="116"/>
      <c r="F34" s="116"/>
      <c r="G34" s="116"/>
    </row>
    <row r="35" ht="26.05" customHeight="1" spans="1:7">
      <c r="A35" s="64"/>
      <c r="B35" s="122"/>
      <c r="C35" s="111"/>
      <c r="D35" s="123"/>
      <c r="E35" s="116"/>
      <c r="F35" s="116"/>
      <c r="G35" s="116"/>
    </row>
    <row r="36" ht="26.05" customHeight="1" spans="1:7">
      <c r="A36" s="64"/>
      <c r="B36" s="122"/>
      <c r="C36" s="111"/>
      <c r="D36" s="123"/>
      <c r="E36" s="116"/>
      <c r="F36" s="116"/>
      <c r="G36" s="116"/>
    </row>
    <row r="37" ht="26.05" customHeight="1" spans="1:7">
      <c r="A37" s="87" t="s">
        <v>152</v>
      </c>
      <c r="B37" s="81">
        <f>D37</f>
        <v>969.15753</v>
      </c>
      <c r="C37" s="89" t="s">
        <v>153</v>
      </c>
      <c r="D37" s="92">
        <f>'5'!B8</f>
        <v>969.15753</v>
      </c>
      <c r="E37" s="124"/>
      <c r="F37" s="116"/>
      <c r="G37" s="116"/>
    </row>
    <row r="38" ht="16.35" customHeight="1"/>
    <row r="39" ht="16.35" customHeight="1" spans="1:7">
      <c r="A39" s="57" t="s">
        <v>86</v>
      </c>
      <c r="B39" s="86"/>
      <c r="C39" s="57"/>
      <c r="D39" s="86"/>
    </row>
  </sheetData>
  <mergeCells count="5">
    <mergeCell ref="A2:D2"/>
    <mergeCell ref="C3:D3"/>
    <mergeCell ref="A4:B4"/>
    <mergeCell ref="C4:D4"/>
    <mergeCell ref="A39:D39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6" sqref="B6"/>
    </sheetView>
  </sheetViews>
  <sheetFormatPr defaultColWidth="9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6.05" customHeight="1" spans="1:11">
      <c r="A2" s="58" t="s">
        <v>154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6.05" customHeight="1" spans="1:11">
      <c r="A3" s="116"/>
      <c r="B3" s="116"/>
      <c r="C3" s="116"/>
      <c r="D3" s="116"/>
      <c r="E3" s="116"/>
      <c r="F3" s="116"/>
      <c r="G3" s="116"/>
      <c r="H3" s="116"/>
      <c r="I3" s="116"/>
      <c r="J3" s="59" t="s">
        <v>36</v>
      </c>
      <c r="K3" s="59"/>
    </row>
    <row r="4" ht="26.05" customHeight="1" spans="1:11">
      <c r="A4" s="60" t="s">
        <v>155</v>
      </c>
      <c r="B4" s="66" t="s">
        <v>102</v>
      </c>
      <c r="C4" s="66" t="s">
        <v>156</v>
      </c>
      <c r="D4" s="66"/>
      <c r="E4" s="66"/>
      <c r="F4" s="66" t="s">
        <v>157</v>
      </c>
      <c r="G4" s="66"/>
      <c r="H4" s="66"/>
      <c r="I4" s="61" t="s">
        <v>158</v>
      </c>
      <c r="J4" s="61"/>
      <c r="K4" s="61"/>
    </row>
    <row r="5" ht="26.05" customHeight="1" spans="1:11">
      <c r="A5" s="60"/>
      <c r="B5" s="66"/>
      <c r="C5" s="66" t="s">
        <v>102</v>
      </c>
      <c r="D5" s="66" t="s">
        <v>99</v>
      </c>
      <c r="E5" s="66" t="s">
        <v>100</v>
      </c>
      <c r="F5" s="66" t="s">
        <v>102</v>
      </c>
      <c r="G5" s="66" t="s">
        <v>99</v>
      </c>
      <c r="H5" s="66" t="s">
        <v>100</v>
      </c>
      <c r="I5" s="66" t="s">
        <v>102</v>
      </c>
      <c r="J5" s="66" t="s">
        <v>99</v>
      </c>
      <c r="K5" s="61" t="s">
        <v>100</v>
      </c>
    </row>
    <row r="6" ht="26.05" customHeight="1" spans="1:11">
      <c r="A6" s="64" t="s">
        <v>102</v>
      </c>
      <c r="B6" s="83">
        <f>C6</f>
        <v>969.15753</v>
      </c>
      <c r="C6" s="83">
        <f>D6+E6</f>
        <v>969.15753</v>
      </c>
      <c r="D6" s="83">
        <v>413.15753</v>
      </c>
      <c r="E6" s="83">
        <f>E7</f>
        <v>556</v>
      </c>
      <c r="F6" s="117"/>
      <c r="G6" s="117"/>
      <c r="H6" s="117"/>
      <c r="I6" s="117"/>
      <c r="J6" s="117"/>
      <c r="K6" s="74"/>
    </row>
    <row r="7" ht="26.05" customHeight="1" spans="1:11">
      <c r="A7" s="110" t="s">
        <v>3</v>
      </c>
      <c r="B7" s="83">
        <f>C7</f>
        <v>969.15753</v>
      </c>
      <c r="C7" s="83">
        <f>D7+E7</f>
        <v>969.15753</v>
      </c>
      <c r="D7" s="83">
        <v>413.15753</v>
      </c>
      <c r="E7" s="83">
        <v>556</v>
      </c>
      <c r="F7" s="118"/>
      <c r="G7" s="118"/>
      <c r="H7" s="118"/>
      <c r="I7" s="118"/>
      <c r="J7" s="118"/>
      <c r="K7" s="65"/>
    </row>
    <row r="8" ht="26.05" customHeight="1" spans="1:11">
      <c r="A8" s="110" t="s">
        <v>3</v>
      </c>
      <c r="B8" s="83">
        <f>C8</f>
        <v>969.15753</v>
      </c>
      <c r="C8" s="83">
        <f>D8+E8</f>
        <v>969.15753</v>
      </c>
      <c r="D8" s="83">
        <v>413.15753</v>
      </c>
      <c r="E8" s="83">
        <v>556</v>
      </c>
      <c r="F8" s="118"/>
      <c r="G8" s="118"/>
      <c r="H8" s="118"/>
      <c r="I8" s="118"/>
      <c r="J8" s="118"/>
      <c r="K8" s="65"/>
    </row>
    <row r="9" ht="16.35" customHeight="1"/>
    <row r="10" ht="16.35" customHeight="1" spans="1:11">
      <c r="A10" s="57" t="s">
        <v>86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H11" sqref="H11"/>
    </sheetView>
  </sheetViews>
  <sheetFormatPr defaultColWidth="9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86"/>
    </row>
    <row r="2" ht="26.05" customHeight="1" spans="1:5">
      <c r="A2" s="58" t="s">
        <v>159</v>
      </c>
      <c r="B2" s="58"/>
      <c r="C2" s="58"/>
      <c r="D2" s="58"/>
      <c r="E2" s="58"/>
    </row>
    <row r="3" ht="25" customHeight="1" spans="1:5">
      <c r="A3" s="57"/>
      <c r="B3" s="57"/>
      <c r="C3" s="59" t="s">
        <v>36</v>
      </c>
      <c r="D3" s="59"/>
      <c r="E3" s="59"/>
    </row>
    <row r="4" ht="26.05" customHeight="1" spans="1:5">
      <c r="A4" s="87" t="s">
        <v>97</v>
      </c>
      <c r="B4" s="87"/>
      <c r="C4" s="99" t="s">
        <v>156</v>
      </c>
      <c r="D4" s="99"/>
      <c r="E4" s="99"/>
    </row>
    <row r="5" ht="26.05" customHeight="1" spans="1:5">
      <c r="A5" s="100" t="s">
        <v>160</v>
      </c>
      <c r="B5" s="101" t="s">
        <v>161</v>
      </c>
      <c r="C5" s="102" t="s">
        <v>102</v>
      </c>
      <c r="D5" s="103" t="s">
        <v>99</v>
      </c>
      <c r="E5" s="104" t="s">
        <v>100</v>
      </c>
    </row>
    <row r="6" ht="26.05" customHeight="1" spans="1:5">
      <c r="A6" s="96"/>
      <c r="B6" s="94" t="s">
        <v>102</v>
      </c>
      <c r="C6" s="102">
        <f>D6+E6</f>
        <v>969.15753</v>
      </c>
      <c r="D6" s="105">
        <v>413.15753</v>
      </c>
      <c r="E6" s="106">
        <f>E20</f>
        <v>556</v>
      </c>
    </row>
    <row r="7" ht="26.05" customHeight="1" spans="1:5">
      <c r="A7" s="107" t="s">
        <v>162</v>
      </c>
      <c r="B7" s="108" t="s">
        <v>103</v>
      </c>
      <c r="C7" s="81">
        <v>67.515988</v>
      </c>
      <c r="D7" s="82">
        <v>67.515988</v>
      </c>
      <c r="E7" s="109"/>
    </row>
    <row r="8" ht="26.05" customHeight="1" spans="1:5">
      <c r="A8" s="107" t="s">
        <v>163</v>
      </c>
      <c r="B8" s="108" t="s">
        <v>104</v>
      </c>
      <c r="C8" s="81">
        <v>63.658582</v>
      </c>
      <c r="D8" s="82">
        <v>63.658582</v>
      </c>
      <c r="E8" s="109"/>
    </row>
    <row r="9" ht="26.05" customHeight="1" spans="1:5">
      <c r="A9" s="110" t="s">
        <v>164</v>
      </c>
      <c r="B9" s="111" t="s">
        <v>105</v>
      </c>
      <c r="C9" s="83">
        <v>24.368182</v>
      </c>
      <c r="D9" s="84">
        <v>24.368182</v>
      </c>
      <c r="E9" s="72"/>
    </row>
    <row r="10" ht="26.05" customHeight="1" spans="1:5">
      <c r="A10" s="110" t="s">
        <v>165</v>
      </c>
      <c r="B10" s="111" t="s">
        <v>106</v>
      </c>
      <c r="C10" s="83">
        <v>39.2904</v>
      </c>
      <c r="D10" s="84">
        <v>39.2904</v>
      </c>
      <c r="E10" s="72"/>
    </row>
    <row r="11" ht="26.05" customHeight="1" spans="1:5">
      <c r="A11" s="107" t="s">
        <v>166</v>
      </c>
      <c r="B11" s="108" t="s">
        <v>107</v>
      </c>
      <c r="C11" s="81">
        <v>1.968</v>
      </c>
      <c r="D11" s="82">
        <v>1.968</v>
      </c>
      <c r="E11" s="109"/>
    </row>
    <row r="12" ht="26.05" customHeight="1" spans="1:5">
      <c r="A12" s="110" t="s">
        <v>167</v>
      </c>
      <c r="B12" s="111" t="s">
        <v>108</v>
      </c>
      <c r="C12" s="83"/>
      <c r="D12" s="84"/>
      <c r="E12" s="72"/>
    </row>
    <row r="13" ht="26.05" customHeight="1" spans="1:5">
      <c r="A13" s="110" t="s">
        <v>168</v>
      </c>
      <c r="B13" s="111" t="s">
        <v>109</v>
      </c>
      <c r="C13" s="83">
        <v>1.968</v>
      </c>
      <c r="D13" s="84">
        <v>1.968</v>
      </c>
      <c r="E13" s="72"/>
    </row>
    <row r="14" ht="26.05" customHeight="1" spans="1:5">
      <c r="A14" s="107" t="s">
        <v>169</v>
      </c>
      <c r="B14" s="108" t="s">
        <v>110</v>
      </c>
      <c r="C14" s="81">
        <v>1.889406</v>
      </c>
      <c r="D14" s="82">
        <v>1.889406</v>
      </c>
      <c r="E14" s="109"/>
    </row>
    <row r="15" ht="26.05" customHeight="1" spans="1:5">
      <c r="A15" s="110" t="s">
        <v>170</v>
      </c>
      <c r="B15" s="111" t="s">
        <v>110</v>
      </c>
      <c r="C15" s="83">
        <v>1.889406</v>
      </c>
      <c r="D15" s="84">
        <v>1.889406</v>
      </c>
      <c r="E15" s="72"/>
    </row>
    <row r="16" ht="26.05" customHeight="1" spans="1:5">
      <c r="A16" s="107" t="s">
        <v>171</v>
      </c>
      <c r="B16" s="108" t="s">
        <v>111</v>
      </c>
      <c r="C16" s="81">
        <v>25.006725</v>
      </c>
      <c r="D16" s="82">
        <v>25.006725</v>
      </c>
      <c r="E16" s="109"/>
    </row>
    <row r="17" ht="26.05" customHeight="1" spans="1:5">
      <c r="A17" s="107" t="s">
        <v>172</v>
      </c>
      <c r="B17" s="108" t="s">
        <v>112</v>
      </c>
      <c r="C17" s="81">
        <v>25.006725</v>
      </c>
      <c r="D17" s="82">
        <v>25.006725</v>
      </c>
      <c r="E17" s="109"/>
    </row>
    <row r="18" ht="26.05" customHeight="1" spans="1:5">
      <c r="A18" s="110" t="s">
        <v>173</v>
      </c>
      <c r="B18" s="111" t="s">
        <v>113</v>
      </c>
      <c r="C18" s="83">
        <v>25.006725</v>
      </c>
      <c r="D18" s="84">
        <v>25.006725</v>
      </c>
      <c r="E18" s="72"/>
    </row>
    <row r="19" ht="26.05" customHeight="1" spans="1:5">
      <c r="A19" s="107" t="s">
        <v>174</v>
      </c>
      <c r="B19" s="108" t="s">
        <v>114</v>
      </c>
      <c r="C19" s="81">
        <v>320.634817</v>
      </c>
      <c r="D19" s="82">
        <v>320.634817</v>
      </c>
      <c r="E19" s="109"/>
    </row>
    <row r="20" ht="26.05" customHeight="1" spans="1:5">
      <c r="A20" s="107" t="s">
        <v>175</v>
      </c>
      <c r="B20" s="108" t="s">
        <v>115</v>
      </c>
      <c r="C20" s="81">
        <v>320.634817</v>
      </c>
      <c r="D20" s="82">
        <v>320.634817</v>
      </c>
      <c r="E20" s="77">
        <f>E22+E21</f>
        <v>556</v>
      </c>
    </row>
    <row r="21" ht="26.05" customHeight="1" spans="1:5">
      <c r="A21" s="112" t="s">
        <v>176</v>
      </c>
      <c r="B21" s="67" t="s">
        <v>116</v>
      </c>
      <c r="C21" s="68">
        <v>320.634817</v>
      </c>
      <c r="D21" s="113">
        <v>320.634817</v>
      </c>
      <c r="E21" s="114">
        <v>6</v>
      </c>
    </row>
    <row r="22" ht="21" customHeight="1" spans="1:5">
      <c r="A22" s="112">
        <v>2130305</v>
      </c>
      <c r="B22" s="67" t="s">
        <v>117</v>
      </c>
      <c r="C22" s="115"/>
      <c r="D22" s="115"/>
      <c r="E22" s="68">
        <v>550</v>
      </c>
    </row>
    <row r="23" ht="16.35" customHeight="1"/>
    <row r="24" ht="16.35" customHeight="1" spans="1:5">
      <c r="A24" s="57" t="s">
        <v>86</v>
      </c>
      <c r="B24" s="57"/>
      <c r="C24" s="57"/>
      <c r="D24" s="57"/>
      <c r="E24" s="57"/>
    </row>
  </sheetData>
  <mergeCells count="5">
    <mergeCell ref="A2:E2"/>
    <mergeCell ref="C3:E3"/>
    <mergeCell ref="A4:B4"/>
    <mergeCell ref="C4:E4"/>
    <mergeCell ref="A24:E24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topLeftCell="A8" workbookViewId="0">
      <selection activeCell="C4" sqref="C4:E27"/>
    </sheetView>
  </sheetViews>
  <sheetFormatPr defaultColWidth="9" defaultRowHeight="13.5" outlineLevelCol="4"/>
  <cols>
    <col min="1" max="1" width="13.7" customWidth="1"/>
    <col min="2" max="2" width="34.875" customWidth="1"/>
    <col min="3" max="3" width="19.675" style="85" customWidth="1"/>
    <col min="4" max="4" width="22.8" style="85" customWidth="1"/>
    <col min="5" max="5" width="21.4416666666667" style="85" customWidth="1"/>
  </cols>
  <sheetData>
    <row r="1" ht="20.7" customHeight="1" spans="1:5">
      <c r="A1" s="57"/>
      <c r="B1" s="57"/>
      <c r="C1" s="86"/>
      <c r="D1" s="86"/>
      <c r="E1" s="86"/>
    </row>
    <row r="2" ht="26.05" customHeight="1" spans="1:5">
      <c r="A2" s="58" t="s">
        <v>177</v>
      </c>
      <c r="B2" s="58"/>
      <c r="C2" s="58"/>
      <c r="D2" s="58"/>
      <c r="E2" s="58"/>
    </row>
    <row r="3" ht="26.05" customHeight="1" spans="1:5">
      <c r="A3" s="57"/>
      <c r="B3" s="57"/>
      <c r="C3" s="86"/>
      <c r="D3" s="86"/>
      <c r="E3" s="86" t="s">
        <v>36</v>
      </c>
    </row>
    <row r="4" ht="26.05" customHeight="1" spans="1:5">
      <c r="A4" s="87" t="s">
        <v>178</v>
      </c>
      <c r="B4" s="87"/>
      <c r="C4" s="88" t="s">
        <v>179</v>
      </c>
      <c r="D4" s="75"/>
      <c r="E4" s="75"/>
    </row>
    <row r="5" ht="26.05" customHeight="1" spans="1:5">
      <c r="A5" s="87" t="s">
        <v>160</v>
      </c>
      <c r="B5" s="89" t="s">
        <v>161</v>
      </c>
      <c r="C5" s="88" t="s">
        <v>102</v>
      </c>
      <c r="D5" s="75" t="s">
        <v>180</v>
      </c>
      <c r="E5" s="75" t="s">
        <v>181</v>
      </c>
    </row>
    <row r="6" ht="26.05" customHeight="1" spans="1:5">
      <c r="A6" s="64" t="s">
        <v>182</v>
      </c>
      <c r="B6" s="66" t="s">
        <v>182</v>
      </c>
      <c r="C6" s="90">
        <v>1</v>
      </c>
      <c r="D6" s="73">
        <v>2</v>
      </c>
      <c r="E6" s="73">
        <v>3</v>
      </c>
    </row>
    <row r="7" ht="26.05" customHeight="1" spans="1:5">
      <c r="A7" s="87"/>
      <c r="B7" s="91" t="s">
        <v>102</v>
      </c>
      <c r="C7" s="92">
        <v>413.15753</v>
      </c>
      <c r="D7" s="77">
        <v>375.685063</v>
      </c>
      <c r="E7" s="77">
        <v>37.472467</v>
      </c>
    </row>
    <row r="8" ht="26.05" customHeight="1" spans="1:5">
      <c r="A8" s="93" t="s">
        <v>183</v>
      </c>
      <c r="B8" s="94" t="s">
        <v>184</v>
      </c>
      <c r="C8" s="95">
        <v>26.336182</v>
      </c>
      <c r="D8" s="77">
        <v>26.336182</v>
      </c>
      <c r="E8" s="77"/>
    </row>
    <row r="9" ht="26.05" customHeight="1" spans="1:5">
      <c r="A9" s="96" t="s">
        <v>185</v>
      </c>
      <c r="B9" s="97" t="s">
        <v>186</v>
      </c>
      <c r="C9" s="98">
        <v>24.368182</v>
      </c>
      <c r="D9" s="71">
        <v>24.368182</v>
      </c>
      <c r="E9" s="71"/>
    </row>
    <row r="10" ht="26.05" customHeight="1" spans="1:5">
      <c r="A10" s="96" t="s">
        <v>187</v>
      </c>
      <c r="B10" s="97" t="s">
        <v>188</v>
      </c>
      <c r="C10" s="98"/>
      <c r="D10" s="71"/>
      <c r="E10" s="71"/>
    </row>
    <row r="11" ht="26.05" customHeight="1" spans="1:5">
      <c r="A11" s="96" t="s">
        <v>189</v>
      </c>
      <c r="B11" s="97" t="s">
        <v>190</v>
      </c>
      <c r="C11" s="98">
        <v>1.968</v>
      </c>
      <c r="D11" s="71">
        <v>1.968</v>
      </c>
      <c r="E11" s="71"/>
    </row>
    <row r="12" ht="26.05" customHeight="1" spans="1:5">
      <c r="A12" s="93" t="s">
        <v>191</v>
      </c>
      <c r="B12" s="94" t="s">
        <v>192</v>
      </c>
      <c r="C12" s="95">
        <v>349.348881</v>
      </c>
      <c r="D12" s="77">
        <v>349.348881</v>
      </c>
      <c r="E12" s="77"/>
    </row>
    <row r="13" ht="26.05" customHeight="1" spans="1:5">
      <c r="A13" s="96" t="s">
        <v>193</v>
      </c>
      <c r="B13" s="97" t="s">
        <v>194</v>
      </c>
      <c r="C13" s="98">
        <v>39.2904</v>
      </c>
      <c r="D13" s="71">
        <v>39.2904</v>
      </c>
      <c r="E13" s="71"/>
    </row>
    <row r="14" ht="26.05" customHeight="1" spans="1:5">
      <c r="A14" s="96" t="s">
        <v>195</v>
      </c>
      <c r="B14" s="97" t="s">
        <v>196</v>
      </c>
      <c r="C14" s="98">
        <v>1.889406</v>
      </c>
      <c r="D14" s="71">
        <v>1.889406</v>
      </c>
      <c r="E14" s="71"/>
    </row>
    <row r="15" ht="26.05" customHeight="1" spans="1:5">
      <c r="A15" s="96" t="s">
        <v>197</v>
      </c>
      <c r="B15" s="97" t="s">
        <v>198</v>
      </c>
      <c r="C15" s="98">
        <v>15.961725</v>
      </c>
      <c r="D15" s="71">
        <v>15.961725</v>
      </c>
      <c r="E15" s="71"/>
    </row>
    <row r="16" ht="26.05" customHeight="1" spans="1:5">
      <c r="A16" s="96" t="s">
        <v>199</v>
      </c>
      <c r="B16" s="97" t="s">
        <v>200</v>
      </c>
      <c r="C16" s="98">
        <v>9.045</v>
      </c>
      <c r="D16" s="71">
        <v>9.045</v>
      </c>
      <c r="E16" s="71"/>
    </row>
    <row r="17" ht="26.05" customHeight="1" spans="1:5">
      <c r="A17" s="96" t="s">
        <v>201</v>
      </c>
      <c r="B17" s="97" t="s">
        <v>202</v>
      </c>
      <c r="C17" s="98">
        <v>43.248</v>
      </c>
      <c r="D17" s="71">
        <v>43.248</v>
      </c>
      <c r="E17" s="71"/>
    </row>
    <row r="18" ht="26.05" customHeight="1" spans="1:5">
      <c r="A18" s="96" t="s">
        <v>203</v>
      </c>
      <c r="B18" s="97" t="s">
        <v>204</v>
      </c>
      <c r="C18" s="98">
        <v>16.4136</v>
      </c>
      <c r="D18" s="71">
        <v>16.4136</v>
      </c>
      <c r="E18" s="71"/>
    </row>
    <row r="19" ht="26.05" customHeight="1" spans="1:5">
      <c r="A19" s="96" t="s">
        <v>205</v>
      </c>
      <c r="B19" s="97" t="s">
        <v>206</v>
      </c>
      <c r="C19" s="98">
        <v>80.10075</v>
      </c>
      <c r="D19" s="71">
        <v>80.10075</v>
      </c>
      <c r="E19" s="71"/>
    </row>
    <row r="20" ht="26.05" customHeight="1" spans="1:5">
      <c r="A20" s="96" t="s">
        <v>207</v>
      </c>
      <c r="B20" s="97" t="s">
        <v>208</v>
      </c>
      <c r="C20" s="98">
        <v>143.4</v>
      </c>
      <c r="D20" s="71">
        <v>143.4</v>
      </c>
      <c r="E20" s="71"/>
    </row>
    <row r="21" ht="26.05" customHeight="1" spans="1:5">
      <c r="A21" s="93" t="s">
        <v>209</v>
      </c>
      <c r="B21" s="94" t="s">
        <v>210</v>
      </c>
      <c r="C21" s="95">
        <v>37.472467</v>
      </c>
      <c r="D21" s="77"/>
      <c r="E21" s="77">
        <v>37.472467</v>
      </c>
    </row>
    <row r="22" ht="26.05" customHeight="1" spans="1:5">
      <c r="A22" s="96" t="s">
        <v>211</v>
      </c>
      <c r="B22" s="97" t="s">
        <v>212</v>
      </c>
      <c r="C22" s="98">
        <v>2.94678</v>
      </c>
      <c r="D22" s="71"/>
      <c r="E22" s="71">
        <v>2.94678</v>
      </c>
    </row>
    <row r="23" ht="26.05" customHeight="1" spans="1:5">
      <c r="A23" s="96" t="s">
        <v>213</v>
      </c>
      <c r="B23" s="97" t="s">
        <v>214</v>
      </c>
      <c r="C23" s="98">
        <v>9.44886</v>
      </c>
      <c r="D23" s="71"/>
      <c r="E23" s="71">
        <v>9.44886</v>
      </c>
    </row>
    <row r="24" ht="26.05" customHeight="1" spans="1:5">
      <c r="A24" s="96" t="s">
        <v>215</v>
      </c>
      <c r="B24" s="97" t="s">
        <v>216</v>
      </c>
      <c r="C24" s="98">
        <v>3.683475</v>
      </c>
      <c r="D24" s="71"/>
      <c r="E24" s="71">
        <v>3.683475</v>
      </c>
    </row>
    <row r="25" ht="26.05" customHeight="1" spans="1:5">
      <c r="A25" s="96" t="s">
        <v>217</v>
      </c>
      <c r="B25" s="97" t="s">
        <v>218</v>
      </c>
      <c r="C25" s="98">
        <v>8.64</v>
      </c>
      <c r="D25" s="71"/>
      <c r="E25" s="71">
        <v>8.64</v>
      </c>
    </row>
    <row r="26" ht="26.05" customHeight="1" spans="1:5">
      <c r="A26" s="96" t="s">
        <v>219</v>
      </c>
      <c r="B26" s="97" t="s">
        <v>220</v>
      </c>
      <c r="C26" s="98">
        <v>12.4</v>
      </c>
      <c r="D26" s="71"/>
      <c r="E26" s="71">
        <v>12.4</v>
      </c>
    </row>
    <row r="27" ht="26.05" customHeight="1" spans="1:5">
      <c r="A27" s="96" t="s">
        <v>221</v>
      </c>
      <c r="B27" s="97" t="s">
        <v>222</v>
      </c>
      <c r="C27" s="98">
        <v>0.353352</v>
      </c>
      <c r="D27" s="71"/>
      <c r="E27" s="71">
        <v>0.353352</v>
      </c>
    </row>
    <row r="28" ht="16.35" customHeight="1" spans="1:5">
      <c r="A28" s="57"/>
      <c r="B28" s="57"/>
      <c r="C28" s="86"/>
      <c r="D28" s="86"/>
      <c r="E28" s="86"/>
    </row>
    <row r="29" ht="16.35" customHeight="1" spans="1:5">
      <c r="A29" s="57" t="s">
        <v>86</v>
      </c>
      <c r="B29" s="57"/>
      <c r="C29" s="86"/>
      <c r="D29" s="86"/>
      <c r="E29" s="86"/>
    </row>
  </sheetData>
  <mergeCells count="5">
    <mergeCell ref="A2:E2"/>
    <mergeCell ref="A3:B3"/>
    <mergeCell ref="A4:B4"/>
    <mergeCell ref="C4:E4"/>
    <mergeCell ref="A29:E29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政府采购表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刑天</cp:lastModifiedBy>
  <dcterms:created xsi:type="dcterms:W3CDTF">2026-03-11T00:58:00Z</dcterms:created>
  <dcterms:modified xsi:type="dcterms:W3CDTF">2026-03-11T08:12:20Z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B4829EC6143D4EC6B8089892B0656D3E_12</vt:lpwstr>
  </property>
  <property fmtid="{D5CDD505-2E9C-101B-9397-08002B2CF9AE}" pid="4" name="CalculationRule">
    <vt:i4>0</vt:i4>
  </property>
</Properties>
</file>