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企业高校毕业生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<sst xmlns="http://schemas.openxmlformats.org/spreadsheetml/2006/main" count="78" uniqueCount="63">
  <si>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附件2</t>
  </si>
  <si>
    <t>庆城县2025年小微企业吸纳离校两年内高校毕业生社保补贴汇总表</t>
  </si>
  <si>
    <t>填报单位：</t>
  </si>
  <si>
    <t>序号</t>
  </si>
  <si>
    <t>单位名称</t>
  </si>
  <si>
    <t>姓名</t>
  </si>
  <si>
    <t>性别</t>
  </si>
  <si>
    <t>身份证号</t>
  </si>
  <si>
    <t>合同签订时间</t>
  </si>
  <si>
    <t>补贴期限</t>
  </si>
  <si>
    <t>补贴月数</t>
  </si>
  <si>
    <t>单位缴费月缴纳金额</t>
  </si>
  <si>
    <t xml:space="preserve">
缴费合计</t>
  </si>
  <si>
    <t>拟补贴金额</t>
  </si>
  <si>
    <t>备注</t>
  </si>
  <si>
    <t>基本养老</t>
  </si>
  <si>
    <t>失业</t>
  </si>
  <si>
    <t>基本医疗</t>
  </si>
  <si>
    <t>1</t>
  </si>
  <si>
    <t>庆阳柏瑞康水务有限公司</t>
  </si>
  <si>
    <t>谭雅丽</t>
  </si>
  <si>
    <t>女</t>
  </si>
  <si>
    <t>622821********1225</t>
  </si>
  <si>
    <t>2024.8-2027.8</t>
  </si>
  <si>
    <t>2025.1-2025.12</t>
  </si>
  <si>
    <t>2</t>
  </si>
  <si>
    <t>北京柏瑞康环境工程有限公司庆城县分公司</t>
  </si>
  <si>
    <t>田云娟</t>
  </si>
  <si>
    <t>621226********4104</t>
  </si>
  <si>
    <t>3</t>
  </si>
  <si>
    <t>姜孟莉</t>
  </si>
  <si>
    <t>612523********0823</t>
  </si>
  <si>
    <t>2023.9-2026.9</t>
  </si>
  <si>
    <t>4</t>
  </si>
  <si>
    <t>杨飞飞</t>
  </si>
  <si>
    <t>622627********3221</t>
  </si>
  <si>
    <t>2023.10-2026.10</t>
  </si>
  <si>
    <t>5</t>
  </si>
  <si>
    <t>宝石花能源科技有限公司庆阳分公司</t>
  </si>
  <si>
    <t>王帆</t>
  </si>
  <si>
    <t>男</t>
  </si>
  <si>
    <t>610425********2617</t>
  </si>
  <si>
    <t>2025.7-2028.6</t>
  </si>
  <si>
    <t>2025.7-2025.12</t>
  </si>
  <si>
    <t>6</t>
  </si>
  <si>
    <t>甘肃新柯油气田技术服务有限公司</t>
  </si>
  <si>
    <t>陈丽丽</t>
  </si>
  <si>
    <t>620821********4623</t>
  </si>
  <si>
    <t>2025.6-2028.6</t>
  </si>
  <si>
    <t>2025.8-2025.12</t>
  </si>
  <si>
    <t>7</t>
  </si>
  <si>
    <t>庆阳裕陇能化有限公司</t>
  </si>
  <si>
    <t>王梦佳</t>
  </si>
  <si>
    <t>410901********0582</t>
  </si>
  <si>
    <t>8</t>
  </si>
  <si>
    <t>孙瑞</t>
  </si>
  <si>
    <t>622827********0022</t>
  </si>
  <si>
    <t>9</t>
  </si>
  <si>
    <t>陈飞</t>
  </si>
  <si>
    <t>622822********1719</t>
  </si>
  <si>
    <t>2025.07-2028.07</t>
  </si>
  <si>
    <t>2025.10-2025-12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</si>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</sst>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49" applyNumberFormat="1" applyFont="1" applyAlignment="1">
      <alignment horizontal="center" vertical="center" wrapText="1"/>
    </xf>
    <xf numFmtId="49" fontId="1" fillId="0" borderId="1" xfId="49" applyNumberFormat="1" applyFont="1" applyBorder="1" applyAlignment="1">
      <alignment horizontal="left" vertical="center"/>
    </xf>
    <xf numFmtId="49" fontId="1" fillId="0" borderId="0" xfId="49" applyNumberFormat="1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49" applyNumberFormat="1" applyFont="1" applyBorder="1" applyAlignment="1">
      <alignment horizontal="center" vertical="center" wrapText="1"/>
    </xf>
    <xf numFmtId="49" fontId="2" fillId="0" borderId="5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49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3" xfId="49" applyNumberFormat="1" applyFont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Border="1" applyAlignment="1">
      <alignment horizontal="center" vertical="center" wrapText="1"/>
    </xf>
    <xf numFmtId="177" fontId="7" fillId="0" borderId="5" xfId="49" applyNumberFormat="1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7" fillId="0" borderId="5" xfId="49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2" fillId="0" borderId="9" xfId="49" applyNumberFormat="1" applyFont="1" applyBorder="1" applyAlignment="1">
      <alignment horizontal="center" vertical="center" wrapText="1"/>
    </xf>
    <xf numFmtId="49" fontId="2" fillId="0" borderId="10" xfId="49" applyNumberFormat="1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0F0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topLeftCell="A5" workbookViewId="0">
      <selection activeCell="P8" sqref="P8"/>
    </sheetView>
  </sheetViews>
  <sheetFormatPr defaultColWidth="9" defaultRowHeight="15.6"/>
  <cols>
    <col min="1" max="1" width="3.37962962962963" style="4" customWidth="1"/>
    <col min="2" max="2" width="11.1111111111111" style="4" customWidth="1"/>
    <col min="3" max="3" width="7" style="4" customWidth="1"/>
    <col min="4" max="4" width="3.62962962962963" style="4" customWidth="1"/>
    <col min="5" max="5" width="17.2222222222222" style="4" customWidth="1"/>
    <col min="6" max="6" width="9.11111111111111" style="4" customWidth="1"/>
    <col min="7" max="7" width="9.88888888888889" style="4" customWidth="1"/>
    <col min="8" max="8" width="6.66666666666667" style="4" customWidth="1"/>
    <col min="9" max="11" width="7.22222222222222" style="4" customWidth="1"/>
    <col min="12" max="12" width="12.8888888888889" style="4" customWidth="1"/>
    <col min="13" max="13" width="10.5" style="4" customWidth="1"/>
    <col min="14" max="14" width="6.44444444444444" style="4" customWidth="1"/>
    <col min="15" max="15" width="9" style="4"/>
    <col min="16" max="16377" width="9" style="1"/>
  </cols>
  <sheetData>
    <row r="1" spans="1:18">
      <c r="A1" s="5" t="s">
        <v>0</v>
      </c>
      <c r="B1" s="5"/>
    </row>
    <row r="2" s="1" customFormat="1" ht="68.4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4"/>
    </row>
    <row r="3" s="1" customFormat="1" ht="33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4"/>
    </row>
    <row r="4" s="2" customFormat="1" ht="28" customHeight="1" spans="1:18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1" t="s">
        <v>11</v>
      </c>
      <c r="J4" s="11"/>
      <c r="K4" s="11"/>
      <c r="L4" s="11" t="s">
        <v>12</v>
      </c>
      <c r="M4" s="11" t="s">
        <v>13</v>
      </c>
      <c r="N4" s="11" t="s">
        <v>14</v>
      </c>
      <c r="O4" s="13"/>
    </row>
    <row r="5" s="2" customFormat="1" ht="28" customHeight="1" spans="1:18">
      <c r="A5" s="14"/>
      <c r="B5" s="10"/>
      <c r="C5" s="11"/>
      <c r="D5" s="11"/>
      <c r="E5" s="11"/>
      <c r="F5" s="11"/>
      <c r="G5" s="11"/>
      <c r="H5" s="15"/>
      <c r="I5" s="11" t="s">
        <v>15</v>
      </c>
      <c r="J5" s="11" t="s">
        <v>16</v>
      </c>
      <c r="K5" s="11" t="s">
        <v>17</v>
      </c>
      <c r="L5" s="11"/>
      <c r="M5" s="11"/>
      <c r="N5" s="11"/>
      <c r="O5" s="13"/>
    </row>
    <row r="6" s="2" customFormat="1" ht="34" customHeight="1" spans="1:18">
      <c r="A6" s="9" t="s">
        <v>18</v>
      </c>
      <c r="B6" s="16" t="s">
        <v>19</v>
      </c>
      <c r="C6" s="17" t="s">
        <v>20</v>
      </c>
      <c r="D6" s="18" t="s">
        <v>21</v>
      </c>
      <c r="E6" s="19" t="s">
        <v>22</v>
      </c>
      <c r="F6" s="20" t="s">
        <v>23</v>
      </c>
      <c r="G6" s="20" t="s">
        <v>24</v>
      </c>
      <c r="H6" s="21">
        <v>12</v>
      </c>
      <c r="I6" s="22">
        <v>736</v>
      </c>
      <c r="J6" s="22">
        <v>32.2</v>
      </c>
      <c r="K6" s="23">
        <v>280.61</v>
      </c>
      <c r="L6" s="24">
        <f t="shared" ref="L6:L15" si="0">(I6+J6+K6)*H6</f>
        <v>12585.72</v>
      </c>
      <c r="M6" s="24">
        <f>L6</f>
        <v>12585.72</v>
      </c>
      <c r="N6" s="25"/>
      <c r="O6" s="13"/>
    </row>
    <row r="7" s="2" customFormat="1" ht="34" customHeight="1" spans="1:18">
      <c r="A7" s="9" t="s">
        <v>25</v>
      </c>
      <c r="B7" s="26" t="s">
        <v>26</v>
      </c>
      <c r="C7" s="27" t="s">
        <v>27</v>
      </c>
      <c r="D7" s="18" t="s">
        <v>21</v>
      </c>
      <c r="E7" s="28" t="s">
        <v>28</v>
      </c>
      <c r="F7" s="29" t="s">
        <v>23</v>
      </c>
      <c r="G7" s="20" t="s">
        <v>24</v>
      </c>
      <c r="H7" s="21">
        <v>12</v>
      </c>
      <c r="I7" s="22">
        <v>736</v>
      </c>
      <c r="J7" s="22">
        <v>32.2</v>
      </c>
      <c r="K7" s="23">
        <v>280.61</v>
      </c>
      <c r="L7" s="24">
        <f t="shared" si="0"/>
        <v>12585.72</v>
      </c>
      <c r="M7" s="30">
        <f>L7+L8+L9</f>
        <v>37757.16</v>
      </c>
      <c r="N7" s="31"/>
      <c r="O7" s="13"/>
    </row>
    <row r="8" s="2" customFormat="1" ht="34" customHeight="1" spans="1:18">
      <c r="A8" s="9" t="s">
        <v>29</v>
      </c>
      <c r="B8" s="32"/>
      <c r="C8" s="27" t="s">
        <v>30</v>
      </c>
      <c r="D8" s="18" t="s">
        <v>21</v>
      </c>
      <c r="E8" s="28" t="s">
        <v>31</v>
      </c>
      <c r="F8" s="29" t="s">
        <v>32</v>
      </c>
      <c r="G8" s="20" t="s">
        <v>24</v>
      </c>
      <c r="H8" s="21">
        <v>12</v>
      </c>
      <c r="I8" s="22">
        <v>736</v>
      </c>
      <c r="J8" s="22">
        <v>32.2</v>
      </c>
      <c r="K8" s="23">
        <v>280.61</v>
      </c>
      <c r="L8" s="24">
        <f t="shared" si="0"/>
        <v>12585.72</v>
      </c>
      <c r="M8" s="33"/>
      <c r="N8" s="34"/>
      <c r="O8" s="13"/>
    </row>
    <row r="9" s="2" customFormat="1" ht="34" customHeight="1" spans="1:18">
      <c r="A9" s="9" t="s">
        <v>33</v>
      </c>
      <c r="B9" s="35"/>
      <c r="C9" s="27" t="s">
        <v>34</v>
      </c>
      <c r="D9" s="18" t="s">
        <v>21</v>
      </c>
      <c r="E9" s="28" t="s">
        <v>35</v>
      </c>
      <c r="F9" s="29" t="s">
        <v>36</v>
      </c>
      <c r="G9" s="20" t="s">
        <v>24</v>
      </c>
      <c r="H9" s="21">
        <v>12</v>
      </c>
      <c r="I9" s="22">
        <v>736</v>
      </c>
      <c r="J9" s="22">
        <v>32.2</v>
      </c>
      <c r="K9" s="23">
        <v>280.61</v>
      </c>
      <c r="L9" s="24">
        <f t="shared" si="0"/>
        <v>12585.72</v>
      </c>
      <c r="M9" s="36"/>
      <c r="N9" s="37"/>
      <c r="O9" s="13"/>
    </row>
    <row r="10" s="2" customFormat="1" ht="34" customHeight="1" spans="1:18">
      <c r="A10" s="9" t="s">
        <v>37</v>
      </c>
      <c r="B10" s="16" t="s">
        <v>38</v>
      </c>
      <c r="C10" s="17" t="s">
        <v>39</v>
      </c>
      <c r="D10" s="18" t="s">
        <v>40</v>
      </c>
      <c r="E10" s="19" t="s">
        <v>41</v>
      </c>
      <c r="F10" s="20" t="s">
        <v>42</v>
      </c>
      <c r="G10" s="20" t="s">
        <v>43</v>
      </c>
      <c r="H10" s="21">
        <v>6</v>
      </c>
      <c r="I10" s="22">
        <v>745.6</v>
      </c>
      <c r="J10" s="22">
        <v>32.62</v>
      </c>
      <c r="K10" s="23">
        <v>302.9</v>
      </c>
      <c r="L10" s="24">
        <f t="shared" si="0"/>
        <v>6486.72</v>
      </c>
      <c r="M10" s="24">
        <f>L10</f>
        <v>6486.72</v>
      </c>
      <c r="N10" s="25"/>
      <c r="O10" s="13"/>
    </row>
    <row r="11" s="2" customFormat="1" ht="34" customHeight="1" spans="1:18">
      <c r="A11" s="9" t="s">
        <v>44</v>
      </c>
      <c r="B11" s="38" t="s">
        <v>45</v>
      </c>
      <c r="C11" s="39" t="s">
        <v>46</v>
      </c>
      <c r="D11" s="40" t="s">
        <v>21</v>
      </c>
      <c r="E11" s="41" t="s">
        <v>47</v>
      </c>
      <c r="F11" s="42" t="s">
        <v>48</v>
      </c>
      <c r="G11" s="42" t="s">
        <v>49</v>
      </c>
      <c r="H11" s="21">
        <v>2</v>
      </c>
      <c r="I11" s="22">
        <v>736</v>
      </c>
      <c r="J11" s="22">
        <v>32.2</v>
      </c>
      <c r="K11" s="23">
        <v>280.61</v>
      </c>
      <c r="L11" s="24">
        <f t="shared" si="0"/>
        <v>2097.62</v>
      </c>
      <c r="M11" s="30">
        <f>L11+L12</f>
        <v>5145.35</v>
      </c>
      <c r="N11" s="25"/>
      <c r="O11" s="13"/>
    </row>
    <row r="12" s="2" customFormat="1" ht="34" customHeight="1" spans="1:18">
      <c r="A12" s="14"/>
      <c r="B12" s="43"/>
      <c r="C12" s="44"/>
      <c r="D12" s="45"/>
      <c r="E12" s="46"/>
      <c r="F12" s="47"/>
      <c r="G12" s="47"/>
      <c r="H12" s="21">
        <v>3</v>
      </c>
      <c r="I12" s="22">
        <v>704.48</v>
      </c>
      <c r="J12" s="22">
        <v>30.82</v>
      </c>
      <c r="K12" s="23">
        <v>280.61</v>
      </c>
      <c r="L12" s="24">
        <f t="shared" si="0"/>
        <v>3047.73</v>
      </c>
      <c r="M12" s="36"/>
      <c r="N12" s="25"/>
      <c r="O12" s="13"/>
    </row>
    <row r="13" s="2" customFormat="1" ht="34" customHeight="1" spans="1:18">
      <c r="A13" s="14" t="s">
        <v>50</v>
      </c>
      <c r="B13" s="48" t="s">
        <v>51</v>
      </c>
      <c r="C13" s="44" t="s">
        <v>52</v>
      </c>
      <c r="D13" s="45" t="s">
        <v>21</v>
      </c>
      <c r="E13" s="46" t="s">
        <v>53</v>
      </c>
      <c r="F13" s="47" t="s">
        <v>23</v>
      </c>
      <c r="G13" s="20" t="s">
        <v>24</v>
      </c>
      <c r="H13" s="21">
        <v>12</v>
      </c>
      <c r="I13" s="22">
        <v>736</v>
      </c>
      <c r="J13" s="22">
        <v>32.2</v>
      </c>
      <c r="K13" s="23">
        <v>0</v>
      </c>
      <c r="L13" s="24">
        <f t="shared" si="0"/>
        <v>9218.4</v>
      </c>
      <c r="M13" s="33">
        <f>L13+L14+L15</f>
        <v>20741.4</v>
      </c>
      <c r="N13" s="25"/>
      <c r="O13" s="13"/>
    </row>
    <row r="14" s="2" customFormat="1" ht="34" customHeight="1" spans="1:18">
      <c r="A14" s="14" t="s">
        <v>54</v>
      </c>
      <c r="B14" s="48"/>
      <c r="C14" s="44" t="s">
        <v>55</v>
      </c>
      <c r="D14" s="45" t="s">
        <v>21</v>
      </c>
      <c r="E14" s="46" t="s">
        <v>56</v>
      </c>
      <c r="F14" s="47" t="s">
        <v>23</v>
      </c>
      <c r="G14" s="20" t="s">
        <v>24</v>
      </c>
      <c r="H14" s="21">
        <v>12</v>
      </c>
      <c r="I14" s="22">
        <v>736</v>
      </c>
      <c r="J14" s="22">
        <v>32.2</v>
      </c>
      <c r="K14" s="23">
        <v>0</v>
      </c>
      <c r="L14" s="24">
        <f t="shared" si="0"/>
        <v>9218.4</v>
      </c>
      <c r="M14" s="33"/>
      <c r="N14" s="25"/>
      <c r="O14" s="13"/>
    </row>
    <row r="15" s="2" customFormat="1" ht="34" customHeight="1" spans="1:18">
      <c r="A15" s="14" t="s">
        <v>57</v>
      </c>
      <c r="B15" s="43"/>
      <c r="C15" s="44" t="s">
        <v>58</v>
      </c>
      <c r="D15" s="45" t="s">
        <v>21</v>
      </c>
      <c r="E15" s="46" t="s">
        <v>59</v>
      </c>
      <c r="F15" s="47" t="s">
        <v>60</v>
      </c>
      <c r="G15" s="47" t="s">
        <v>61</v>
      </c>
      <c r="H15" s="21">
        <v>3</v>
      </c>
      <c r="I15" s="22">
        <v>736</v>
      </c>
      <c r="J15" s="22">
        <v>32.2</v>
      </c>
      <c r="K15" s="23">
        <v>0</v>
      </c>
      <c r="L15" s="24">
        <f t="shared" si="0"/>
        <v>2304.6</v>
      </c>
      <c r="M15" s="36"/>
      <c r="N15" s="25"/>
      <c r="O15" s="13"/>
    </row>
    <row r="16" s="3" customFormat="1" ht="34" customHeight="1" spans="1:18">
      <c r="A16" s="49" t="s">
        <v>62</v>
      </c>
      <c r="B16" s="5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3">
        <f>SUM(M6:M15)</f>
        <v>82716.35</v>
      </c>
      <c r="N16" s="18"/>
      <c r="O16" s="51"/>
      <c r="P16" s="52"/>
      <c r="Q16" s="52"/>
      <c r="R16" s="52"/>
    </row>
    <row r="17" s="1" customForma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</sheetData>
  <mergeCells count="29">
    <mergeCell ref="A1:B1"/>
    <mergeCell ref="A2:N2"/>
    <mergeCell ref="A3:M3"/>
    <mergeCell ref="I4:K4"/>
    <mergeCell ref="A16:B16"/>
    <mergeCell ref="A4:A5"/>
    <mergeCell ref="A11:A12"/>
    <mergeCell ref="B4:B5"/>
    <mergeCell ref="B7:B9"/>
    <mergeCell ref="B11:B12"/>
    <mergeCell ref="B13:B15"/>
    <mergeCell ref="C4:C5"/>
    <mergeCell ref="C11:C12"/>
    <mergeCell ref="D4:D5"/>
    <mergeCell ref="D11:D12"/>
    <mergeCell ref="E4:E5"/>
    <mergeCell ref="E11:E12"/>
    <mergeCell ref="F4:F5"/>
    <mergeCell ref="F11:F12"/>
    <mergeCell ref="G4:G5"/>
    <mergeCell ref="G11:G12"/>
    <mergeCell ref="H4:H5"/>
    <mergeCell ref="L4:L5"/>
    <mergeCell ref="M4:M5"/>
    <mergeCell ref="M7:M9"/>
    <mergeCell ref="M11:M12"/>
    <mergeCell ref="M13:M15"/>
    <mergeCell ref="N4:N5"/>
    <mergeCell ref="N7:N9"/>
  </mergeCells>
  <printOptions horizontalCentered="1"/>
  <pageMargins left="0.472222222222222" right="0.472222222222222" top="0.590277777777778" bottom="0.590277777777778" header="0.511805555555556" footer="0.511805555555556"/>
  <pageSetup paperSize="9" scale="93" orientation="landscape" horizontalDpi="600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文辉</cp:lastModifiedBy>
  <dcterms:created xsi:type="dcterms:W3CDTF">2020-10-12T09:00:00Z</dcterms:created>
  <cp:lastPrinted>2023-01-30T02:51:00Z</cp:lastPrinted>
  <dcterms:modified xsi:type="dcterms:W3CDTF">2026-03-10T07:41:18Z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4A90CDF9F29F4051827EB6D09457EC6B_13</vt:lpwstr>
  </property>
  <property fmtid="{D5CDD505-2E9C-101B-9397-08002B2CF9AE}" pid="4" name="CalculationRule">
    <vt:i4>0</vt:i4>
  </property>
</Properties>
</file>