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<sst xmlns="http://schemas.openxmlformats.org/spreadsheetml/2006/main" count="53" uniqueCount="44">
  <si>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2024年庆城县杂交改良肉羊养殖项目奥白绵羊推广完成情况统计表</t>
  </si>
  <si>
    <t>单位：只、元</t>
  </si>
  <si>
    <t>序 号</t>
  </si>
  <si>
    <t>主体名称</t>
  </si>
  <si>
    <t>法人</t>
  </si>
  <si>
    <t>基础母羊   数量</t>
  </si>
  <si>
    <t>金额（母）</t>
  </si>
  <si>
    <t>种公羊  数量</t>
  </si>
  <si>
    <t>金额（公）</t>
  </si>
  <si>
    <t>羊总数</t>
  </si>
  <si>
    <t>补助标准</t>
  </si>
  <si>
    <t>羊只总金额</t>
  </si>
  <si>
    <t>政府补助资金</t>
  </si>
  <si>
    <t>庆城县天恩养殖农民专业合作社</t>
  </si>
  <si>
    <t>韦天恩</t>
  </si>
  <si>
    <t>新增奥白基础母羊1只补助600元、公羊1000元，不足部分合作社（农户）自筹。</t>
  </si>
  <si>
    <t>庆城县占花养殖农民专业合作社</t>
  </si>
  <si>
    <t xml:space="preserve"> 峗庆峰</t>
  </si>
  <si>
    <t>庆城县益强养殖农民专业合作社</t>
  </si>
  <si>
    <t>赵静</t>
  </si>
  <si>
    <t>庆城县益民养殖农民专业合作社</t>
  </si>
  <si>
    <t>邹克胜</t>
  </si>
  <si>
    <t>庆城县钇豪宏塬种植养殖农民专业合作社</t>
  </si>
  <si>
    <t>袁丽君</t>
  </si>
  <si>
    <t>庆城县祥华种养殖农民专业合作社</t>
  </si>
  <si>
    <t>王小艳</t>
  </si>
  <si>
    <t>庆城县润兴种养殖农民合作社</t>
  </si>
  <si>
    <t>杨永智</t>
  </si>
  <si>
    <t>韦生刚</t>
  </si>
  <si>
    <t>庆城县百贵养殖农民合作社</t>
  </si>
  <si>
    <t>范百贵</t>
  </si>
  <si>
    <t>庆城县兴艳养殖农民专业合作社</t>
  </si>
  <si>
    <t>稽兴艳</t>
  </si>
  <si>
    <t>庆城县鸿富种养殖农民合作社</t>
  </si>
  <si>
    <t>董苗</t>
  </si>
  <si>
    <t>庆城县鑫锐祥养殖农民专业合作社</t>
  </si>
  <si>
    <t>王奋武</t>
  </si>
  <si>
    <t>庆城县宝宝养殖农民专业合作社</t>
  </si>
  <si>
    <t>李宝宝</t>
  </si>
  <si>
    <t>260000</t>
  </si>
  <si>
    <t>庆城县豪顺养殖农民专业合作社</t>
  </si>
  <si>
    <t>王博</t>
  </si>
  <si>
    <t>庆城县福瑞祥养殖农民专业合作社</t>
  </si>
  <si>
    <t>吕治江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</si>
</sst>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Microsoft YaHei"/>
      <charset val="134"/>
    </font>
    <font>
      <sz val="11"/>
      <color theme="1"/>
      <name val="Microsoft YaHei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1" sqref="A1:K1"/>
    </sheetView>
  </sheetViews>
  <sheetFormatPr defaultColWidth="9" defaultRowHeight="13.5"/>
  <cols>
    <col min="1" max="1" width="9.125" style="1" customWidth="1"/>
    <col min="2" max="2" width="48.875" style="1" customWidth="1"/>
    <col min="3" max="8" width="9.625" style="1" customWidth="1"/>
    <col min="9" max="9" width="12.125" style="1" customWidth="1"/>
    <col min="10" max="11" width="11.5" style="1" customWidth="1"/>
    <col min="12" max="16384" width="9" style="1"/>
  </cols>
  <sheetData>
    <row r="1" s="1" customFormat="1" ht="2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1" customHeight="1" spans="1:11">
      <c r="A2" s="2"/>
      <c r="B2" s="2"/>
      <c r="C2" s="2"/>
      <c r="D2" s="2"/>
      <c r="E2" s="2"/>
      <c r="F2" s="2"/>
      <c r="G2" s="2"/>
      <c r="H2" s="2"/>
      <c r="I2" s="2"/>
      <c r="J2" s="3" t="s">
        <v>1</v>
      </c>
      <c r="K2" s="3"/>
    </row>
    <row r="3" s="1" customFormat="1" ht="37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" customFormat="1" ht="18" customHeight="1" spans="1:11">
      <c r="A4" s="5">
        <v>1</v>
      </c>
      <c r="B4" s="6" t="s">
        <v>13</v>
      </c>
      <c r="C4" s="6" t="s">
        <v>14</v>
      </c>
      <c r="D4" s="6">
        <v>54</v>
      </c>
      <c r="E4" s="6">
        <f t="shared" ref="E4:E14" si="0">D4*1300</f>
        <v>70200</v>
      </c>
      <c r="F4" s="6">
        <v>1</v>
      </c>
      <c r="G4" s="6">
        <f t="shared" ref="G4:G14" si="1">F4*2500</f>
        <v>2500</v>
      </c>
      <c r="H4" s="6">
        <v>55</v>
      </c>
      <c r="I4" s="6" t="s">
        <v>15</v>
      </c>
      <c r="J4" s="6">
        <f t="shared" ref="J4:J19" si="2">E4+G4</f>
        <v>72700</v>
      </c>
      <c r="K4" s="7">
        <v>33400</v>
      </c>
    </row>
    <row r="5" s="1" customFormat="1" ht="18" customHeight="1" spans="1:11">
      <c r="A5" s="5">
        <v>2</v>
      </c>
      <c r="B5" s="6" t="s">
        <v>16</v>
      </c>
      <c r="C5" s="8" t="s">
        <v>17</v>
      </c>
      <c r="D5" s="6">
        <v>100</v>
      </c>
      <c r="E5" s="6">
        <f t="shared" si="0"/>
        <v>130000</v>
      </c>
      <c r="F5" s="6">
        <v>2</v>
      </c>
      <c r="G5" s="6">
        <f t="shared" si="1"/>
        <v>5000</v>
      </c>
      <c r="H5" s="6">
        <v>102</v>
      </c>
      <c r="I5" s="6"/>
      <c r="J5" s="6">
        <f t="shared" si="2"/>
        <v>135000</v>
      </c>
      <c r="K5" s="7">
        <v>62000</v>
      </c>
    </row>
    <row r="6" s="1" customFormat="1" ht="18" customHeight="1" spans="1:11">
      <c r="A6" s="5">
        <v>3</v>
      </c>
      <c r="B6" s="6" t="s">
        <v>13</v>
      </c>
      <c r="C6" s="6" t="s">
        <v>14</v>
      </c>
      <c r="D6" s="6">
        <v>57</v>
      </c>
      <c r="E6" s="6">
        <f t="shared" si="0"/>
        <v>74100</v>
      </c>
      <c r="F6" s="6">
        <v>1</v>
      </c>
      <c r="G6" s="6">
        <f t="shared" si="1"/>
        <v>2500</v>
      </c>
      <c r="H6" s="6">
        <v>58</v>
      </c>
      <c r="I6" s="6"/>
      <c r="J6" s="6">
        <f t="shared" si="2"/>
        <v>76600</v>
      </c>
      <c r="K6" s="7">
        <v>35200</v>
      </c>
    </row>
    <row r="7" s="1" customFormat="1" ht="18" customHeight="1" spans="1:11">
      <c r="A7" s="5">
        <v>4</v>
      </c>
      <c r="B7" s="6" t="s">
        <v>13</v>
      </c>
      <c r="C7" s="6" t="s">
        <v>14</v>
      </c>
      <c r="D7" s="6">
        <v>130</v>
      </c>
      <c r="E7" s="6">
        <f t="shared" si="0"/>
        <v>169000</v>
      </c>
      <c r="F7" s="6">
        <v>2</v>
      </c>
      <c r="G7" s="6">
        <f t="shared" si="1"/>
        <v>5000</v>
      </c>
      <c r="H7" s="6">
        <v>132</v>
      </c>
      <c r="I7" s="6"/>
      <c r="J7" s="6">
        <f t="shared" si="2"/>
        <v>174000</v>
      </c>
      <c r="K7" s="7">
        <v>80000</v>
      </c>
    </row>
    <row r="8" s="1" customFormat="1" ht="18" customHeight="1" spans="1:11">
      <c r="A8" s="5">
        <v>5</v>
      </c>
      <c r="B8" s="6" t="s">
        <v>18</v>
      </c>
      <c r="C8" s="6" t="s">
        <v>19</v>
      </c>
      <c r="D8" s="6">
        <v>58</v>
      </c>
      <c r="E8" s="6">
        <f t="shared" si="0"/>
        <v>75400</v>
      </c>
      <c r="F8" s="6">
        <v>0</v>
      </c>
      <c r="G8" s="6">
        <f t="shared" si="1"/>
        <v>0</v>
      </c>
      <c r="H8" s="6">
        <v>58</v>
      </c>
      <c r="I8" s="6"/>
      <c r="J8" s="6">
        <f t="shared" si="2"/>
        <v>75400</v>
      </c>
      <c r="K8" s="7">
        <f>D8*600</f>
        <v>34800</v>
      </c>
    </row>
    <row r="9" s="1" customFormat="1" ht="18" customHeight="1" spans="1:11">
      <c r="A9" s="5">
        <v>6</v>
      </c>
      <c r="B9" s="6" t="s">
        <v>20</v>
      </c>
      <c r="C9" s="6" t="s">
        <v>21</v>
      </c>
      <c r="D9" s="6">
        <v>43</v>
      </c>
      <c r="E9" s="6">
        <f t="shared" si="0"/>
        <v>55900</v>
      </c>
      <c r="F9" s="6">
        <v>0</v>
      </c>
      <c r="G9" s="6">
        <f t="shared" si="1"/>
        <v>0</v>
      </c>
      <c r="H9" s="6">
        <v>43</v>
      </c>
      <c r="I9" s="6"/>
      <c r="J9" s="6">
        <f t="shared" si="2"/>
        <v>55900</v>
      </c>
      <c r="K9" s="7">
        <f>D9*600</f>
        <v>25800</v>
      </c>
    </row>
    <row r="10" s="1" customFormat="1" ht="18" customHeight="1" spans="1:11">
      <c r="A10" s="5">
        <v>7</v>
      </c>
      <c r="B10" s="6" t="s">
        <v>22</v>
      </c>
      <c r="C10" s="6" t="s">
        <v>23</v>
      </c>
      <c r="D10" s="6">
        <v>52</v>
      </c>
      <c r="E10" s="6">
        <f t="shared" si="0"/>
        <v>67600</v>
      </c>
      <c r="F10" s="6">
        <v>2</v>
      </c>
      <c r="G10" s="6">
        <f t="shared" si="1"/>
        <v>5000</v>
      </c>
      <c r="H10" s="6">
        <v>54</v>
      </c>
      <c r="I10" s="6"/>
      <c r="J10" s="6">
        <f t="shared" si="2"/>
        <v>72600</v>
      </c>
      <c r="K10" s="7">
        <f t="shared" ref="K10:K14" si="3">D10*600+F10*1000</f>
        <v>33200</v>
      </c>
    </row>
    <row r="11" s="1" customFormat="1" ht="18" customHeight="1" spans="1:11">
      <c r="A11" s="5">
        <v>8</v>
      </c>
      <c r="B11" s="6" t="s">
        <v>20</v>
      </c>
      <c r="C11" s="6" t="s">
        <v>21</v>
      </c>
      <c r="D11" s="6">
        <v>55</v>
      </c>
      <c r="E11" s="6">
        <f t="shared" si="0"/>
        <v>71500</v>
      </c>
      <c r="F11" s="6">
        <v>0</v>
      </c>
      <c r="G11" s="6">
        <f t="shared" si="1"/>
        <v>0</v>
      </c>
      <c r="H11" s="6">
        <v>55</v>
      </c>
      <c r="I11" s="6"/>
      <c r="J11" s="6">
        <f t="shared" si="2"/>
        <v>71500</v>
      </c>
      <c r="K11" s="7">
        <f t="shared" si="3"/>
        <v>33000</v>
      </c>
    </row>
    <row r="12" s="1" customFormat="1" ht="18" customHeight="1" spans="1:11">
      <c r="A12" s="5">
        <v>9</v>
      </c>
      <c r="B12" s="6" t="s">
        <v>24</v>
      </c>
      <c r="C12" s="6" t="s">
        <v>25</v>
      </c>
      <c r="D12" s="6">
        <v>30</v>
      </c>
      <c r="E12" s="6">
        <f t="shared" si="0"/>
        <v>39000</v>
      </c>
      <c r="F12" s="6">
        <v>0</v>
      </c>
      <c r="G12" s="6">
        <f t="shared" si="1"/>
        <v>0</v>
      </c>
      <c r="H12" s="6">
        <v>30</v>
      </c>
      <c r="I12" s="6"/>
      <c r="J12" s="6">
        <f t="shared" si="2"/>
        <v>39000</v>
      </c>
      <c r="K12" s="7">
        <f t="shared" si="3"/>
        <v>18000</v>
      </c>
    </row>
    <row r="13" s="1" customFormat="1" ht="18" customHeight="1" spans="1:11">
      <c r="A13" s="5">
        <v>10</v>
      </c>
      <c r="B13" s="6" t="s">
        <v>26</v>
      </c>
      <c r="C13" s="6" t="s">
        <v>27</v>
      </c>
      <c r="D13" s="6">
        <v>100</v>
      </c>
      <c r="E13" s="6">
        <f t="shared" si="0"/>
        <v>130000</v>
      </c>
      <c r="F13" s="6">
        <v>4</v>
      </c>
      <c r="G13" s="6">
        <f t="shared" si="1"/>
        <v>10000</v>
      </c>
      <c r="H13" s="6">
        <v>104</v>
      </c>
      <c r="I13" s="6"/>
      <c r="J13" s="6">
        <f t="shared" si="2"/>
        <v>140000</v>
      </c>
      <c r="K13" s="7">
        <f t="shared" si="3"/>
        <v>64000</v>
      </c>
    </row>
    <row r="14" s="1" customFormat="1" ht="18" customHeight="1" spans="1:11">
      <c r="A14" s="5">
        <v>11</v>
      </c>
      <c r="B14" s="6" t="s">
        <v>28</v>
      </c>
      <c r="C14" s="6" t="s">
        <v>28</v>
      </c>
      <c r="D14" s="6">
        <v>150</v>
      </c>
      <c r="E14" s="6">
        <f t="shared" si="0"/>
        <v>195000</v>
      </c>
      <c r="F14" s="6">
        <v>1</v>
      </c>
      <c r="G14" s="6">
        <f t="shared" si="1"/>
        <v>2500</v>
      </c>
      <c r="H14" s="6">
        <v>151</v>
      </c>
      <c r="I14" s="6"/>
      <c r="J14" s="6">
        <f t="shared" si="2"/>
        <v>197500</v>
      </c>
      <c r="K14" s="7">
        <f t="shared" si="3"/>
        <v>91000</v>
      </c>
    </row>
    <row r="15" s="1" customFormat="1" ht="18" customHeight="1" spans="1:11">
      <c r="A15" s="5">
        <v>12</v>
      </c>
      <c r="B15" s="6" t="s">
        <v>29</v>
      </c>
      <c r="C15" s="6" t="s">
        <v>30</v>
      </c>
      <c r="D15" s="6">
        <v>57</v>
      </c>
      <c r="E15" s="6">
        <f>57*1300</f>
        <v>74100</v>
      </c>
      <c r="F15" s="6">
        <v>0</v>
      </c>
      <c r="G15" s="6">
        <v>0</v>
      </c>
      <c r="H15" s="6">
        <v>57</v>
      </c>
      <c r="I15" s="6"/>
      <c r="J15" s="6">
        <f t="shared" si="2"/>
        <v>74100</v>
      </c>
      <c r="K15" s="7">
        <f>57*600</f>
        <v>34200</v>
      </c>
    </row>
    <row r="16" s="1" customFormat="1" ht="18" customHeight="1" spans="1:11">
      <c r="A16" s="5">
        <v>13</v>
      </c>
      <c r="B16" s="6" t="s">
        <v>26</v>
      </c>
      <c r="C16" s="6" t="s">
        <v>27</v>
      </c>
      <c r="D16" s="6">
        <v>34</v>
      </c>
      <c r="E16" s="6">
        <f t="shared" ref="E16:E19" si="4">D16*1300</f>
        <v>44200</v>
      </c>
      <c r="F16" s="6">
        <v>0</v>
      </c>
      <c r="G16" s="6">
        <v>0</v>
      </c>
      <c r="H16" s="6">
        <v>34</v>
      </c>
      <c r="I16" s="6"/>
      <c r="J16" s="6">
        <f t="shared" si="2"/>
        <v>44200</v>
      </c>
      <c r="K16" s="7">
        <f>34*600</f>
        <v>20400</v>
      </c>
    </row>
    <row r="17" s="1" customFormat="1" ht="18" customHeight="1" spans="1:11">
      <c r="A17" s="5">
        <v>14</v>
      </c>
      <c r="B17" s="6" t="s">
        <v>31</v>
      </c>
      <c r="C17" s="6" t="s">
        <v>32</v>
      </c>
      <c r="D17" s="6">
        <v>52</v>
      </c>
      <c r="E17" s="6">
        <f t="shared" si="4"/>
        <v>67600</v>
      </c>
      <c r="F17" s="6">
        <v>2</v>
      </c>
      <c r="G17" s="6">
        <f t="shared" ref="G17:G19" si="5">F17*2500</f>
        <v>5000</v>
      </c>
      <c r="H17" s="6">
        <v>54</v>
      </c>
      <c r="I17" s="6"/>
      <c r="J17" s="6">
        <f t="shared" si="2"/>
        <v>72600</v>
      </c>
      <c r="K17" s="7">
        <f t="shared" ref="K17:K19" si="6">D17*600+F17*1000</f>
        <v>33200</v>
      </c>
    </row>
    <row r="18" s="1" customFormat="1" ht="18" customHeight="1" spans="1:11">
      <c r="A18" s="5">
        <v>15</v>
      </c>
      <c r="B18" s="6" t="s">
        <v>33</v>
      </c>
      <c r="C18" s="6" t="s">
        <v>34</v>
      </c>
      <c r="D18" s="6">
        <v>176</v>
      </c>
      <c r="E18" s="6">
        <f t="shared" si="4"/>
        <v>228800</v>
      </c>
      <c r="F18" s="6">
        <v>4</v>
      </c>
      <c r="G18" s="6">
        <f t="shared" si="5"/>
        <v>10000</v>
      </c>
      <c r="H18" s="6">
        <v>180</v>
      </c>
      <c r="I18" s="6"/>
      <c r="J18" s="6">
        <f t="shared" si="2"/>
        <v>238800</v>
      </c>
      <c r="K18" s="7">
        <f t="shared" si="6"/>
        <v>109600</v>
      </c>
    </row>
    <row r="19" s="1" customFormat="1" ht="18" customHeight="1" spans="1:11">
      <c r="A19" s="5">
        <v>16</v>
      </c>
      <c r="B19" s="6" t="s">
        <v>35</v>
      </c>
      <c r="C19" s="6" t="s">
        <v>36</v>
      </c>
      <c r="D19" s="6">
        <v>120</v>
      </c>
      <c r="E19" s="6">
        <f t="shared" si="4"/>
        <v>156000</v>
      </c>
      <c r="F19" s="6">
        <v>4</v>
      </c>
      <c r="G19" s="6">
        <f t="shared" si="5"/>
        <v>10000</v>
      </c>
      <c r="H19" s="6">
        <v>124</v>
      </c>
      <c r="I19" s="6"/>
      <c r="J19" s="6">
        <f t="shared" si="2"/>
        <v>166000</v>
      </c>
      <c r="K19" s="6">
        <f t="shared" si="6"/>
        <v>76000</v>
      </c>
    </row>
    <row r="20" s="1" customFormat="1" ht="18" customHeight="1" spans="1:11">
      <c r="A20" s="5">
        <v>17</v>
      </c>
      <c r="B20" s="6" t="s">
        <v>37</v>
      </c>
      <c r="C20" s="6" t="s">
        <v>38</v>
      </c>
      <c r="D20" s="6">
        <v>200</v>
      </c>
      <c r="E20" s="9" t="s">
        <v>39</v>
      </c>
      <c r="F20" s="6">
        <v>7</v>
      </c>
      <c r="G20" s="6">
        <v>17500</v>
      </c>
      <c r="H20" s="6">
        <v>207</v>
      </c>
      <c r="I20" s="6"/>
      <c r="J20" s="6">
        <v>277500</v>
      </c>
      <c r="K20" s="6">
        <v>127000</v>
      </c>
    </row>
    <row r="21" s="1" customFormat="1" ht="18" customHeight="1" spans="1:11">
      <c r="A21" s="5">
        <v>18</v>
      </c>
      <c r="B21" s="6" t="s">
        <v>40</v>
      </c>
      <c r="C21" s="6" t="s">
        <v>41</v>
      </c>
      <c r="D21" s="6">
        <v>53</v>
      </c>
      <c r="E21" s="6">
        <v>68900</v>
      </c>
      <c r="F21" s="6">
        <v>2</v>
      </c>
      <c r="G21" s="6">
        <v>5000</v>
      </c>
      <c r="H21" s="6">
        <v>55</v>
      </c>
      <c r="I21" s="6"/>
      <c r="J21" s="6">
        <v>73900</v>
      </c>
      <c r="K21" s="6">
        <v>33800</v>
      </c>
    </row>
    <row r="22" s="1" customFormat="1" ht="18" customHeight="1" spans="1:11">
      <c r="A22" s="5">
        <v>19</v>
      </c>
      <c r="B22" s="6" t="s">
        <v>42</v>
      </c>
      <c r="C22" s="6" t="s">
        <v>43</v>
      </c>
      <c r="D22" s="6">
        <v>89</v>
      </c>
      <c r="E22" s="6">
        <v>115700</v>
      </c>
      <c r="F22" s="6">
        <v>2</v>
      </c>
      <c r="G22" s="6">
        <v>5000</v>
      </c>
      <c r="H22" s="6">
        <v>91</v>
      </c>
      <c r="I22" s="6"/>
      <c r="J22" s="6">
        <v>120700</v>
      </c>
      <c r="K22" s="6">
        <v>55400</v>
      </c>
    </row>
  </sheetData>
  <mergeCells count="3">
    <mergeCell ref="A1:K1"/>
    <mergeCell ref="J2:K2"/>
    <mergeCell ref="I4:I2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森七</cp:lastModifiedBy>
  <dcterms:created xsi:type="dcterms:W3CDTF">2025-11-14T01:39:19Z</dcterms:created>
  <dcterms:modified xsi:type="dcterms:W3CDTF">2025-11-14T01:40:46Z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0925B25599BC4126B5009CBEFA784B81_11</vt:lpwstr>
  </property>
  <property fmtid="{D5CDD505-2E9C-101B-9397-08002B2CF9AE}" pid="3" name="KSOProductBuildVer">
    <vt:lpwstr>2052-12.1.0.23542</vt:lpwstr>
  </property>
</Properties>
</file>