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4000" windowHeight="9765" tabRatio="1000" activeTab="6"/>
  </bookViews>
  <sheets>
    <sheet name="部门预算收支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一般公共预算基本支出情况表" sheetId="6" r:id="rId6"/>
    <sheet name="一般公共预算“三公”经费支出表" sheetId="7" r:id="rId7"/>
  </sheets>
  <calcPr calcId="124519"/>
</workbook>
</file>

<file path=xl/calcChain.xml><?xml version="1.0" encoding="utf-8"?>
<calcChain xmlns="http://schemas.openxmlformats.org/spreadsheetml/2006/main">
  <c r="H15" i="2"/>
  <c r="I15"/>
  <c r="G15"/>
  <c r="F15"/>
  <c r="E15" s="1"/>
  <c r="F32" i="1"/>
  <c r="I10" i="2"/>
  <c r="H10"/>
  <c r="H15" i="3"/>
  <c r="J15"/>
  <c r="I15"/>
  <c r="G15"/>
  <c r="H12"/>
  <c r="H11"/>
  <c r="H10"/>
  <c r="H14" i="5"/>
  <c r="J14"/>
  <c r="I14"/>
  <c r="E14"/>
  <c r="G14"/>
  <c r="F14"/>
  <c r="H9"/>
  <c r="F9"/>
  <c r="H11"/>
  <c r="H10"/>
  <c r="H8"/>
  <c r="H7"/>
  <c r="H6"/>
  <c r="H9" i="3"/>
  <c r="H8"/>
  <c r="H7"/>
  <c r="H9" i="2"/>
  <c r="H8"/>
  <c r="H7"/>
  <c r="G30" i="6"/>
  <c r="H30"/>
  <c r="I30"/>
  <c r="E32" i="1"/>
  <c r="E41" s="1"/>
  <c r="F14" i="2"/>
  <c r="E14" s="1"/>
  <c r="F13"/>
  <c r="E13" s="1"/>
  <c r="F12"/>
  <c r="E12" s="1"/>
  <c r="F11"/>
  <c r="E11" s="1"/>
  <c r="G10"/>
  <c r="F10" s="1"/>
  <c r="E10" s="1"/>
  <c r="F9"/>
  <c r="E9" s="1"/>
  <c r="F8"/>
  <c r="E8" s="1"/>
  <c r="F7"/>
  <c r="E7" s="1"/>
  <c r="E14" i="3"/>
  <c r="F13"/>
  <c r="E13" s="1"/>
  <c r="E12"/>
  <c r="E11"/>
  <c r="E9"/>
  <c r="E8"/>
  <c r="E7"/>
  <c r="E13" i="5"/>
  <c r="F12"/>
  <c r="E12" s="1"/>
  <c r="E11"/>
  <c r="E10"/>
  <c r="E8"/>
  <c r="E7"/>
  <c r="E6"/>
  <c r="G23" i="6"/>
  <c r="G19"/>
  <c r="G18"/>
  <c r="G17"/>
  <c r="G16"/>
  <c r="G15"/>
  <c r="G14"/>
  <c r="G13"/>
  <c r="G12"/>
  <c r="G11"/>
  <c r="I14"/>
  <c r="I15"/>
  <c r="I16"/>
  <c r="I17"/>
  <c r="I18"/>
  <c r="I19"/>
  <c r="I23"/>
  <c r="I13"/>
  <c r="I12"/>
  <c r="I11"/>
  <c r="H24"/>
  <c r="G24"/>
  <c r="G9"/>
  <c r="G8"/>
  <c r="G7"/>
  <c r="F30"/>
  <c r="E30"/>
  <c r="E24"/>
  <c r="D24"/>
  <c r="D23"/>
  <c r="D22"/>
  <c r="D21"/>
  <c r="D20"/>
  <c r="D19"/>
  <c r="D18"/>
  <c r="D17"/>
  <c r="D16"/>
  <c r="D15"/>
  <c r="D14"/>
  <c r="D13"/>
  <c r="D12"/>
  <c r="D11"/>
  <c r="F10"/>
  <c r="D9"/>
  <c r="D8"/>
  <c r="D7"/>
  <c r="F10" i="3" l="1"/>
  <c r="E9" i="5"/>
  <c r="D10" i="6"/>
  <c r="D30" s="1"/>
  <c r="E10" i="3" l="1"/>
  <c r="E15" s="1"/>
  <c r="F15"/>
</calcChain>
</file>

<file path=xl/sharedStrings.xml><?xml version="1.0" encoding="utf-8"?>
<sst xmlns="http://schemas.openxmlformats.org/spreadsheetml/2006/main" count="333" uniqueCount="171">
  <si>
    <t>部门预算收支总表</t>
  </si>
  <si>
    <t>单位：元</t>
  </si>
  <si>
    <t>收     入</t>
  </si>
  <si>
    <t>支     出</t>
  </si>
  <si>
    <t>调整情况
说明</t>
  </si>
  <si>
    <t>项目</t>
  </si>
  <si>
    <t>预算数</t>
  </si>
  <si>
    <t>调整预算数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</si>
  <si>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</si>
  <si>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</si>
  <si>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</si>
  <si>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</si>
  <si>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</si>
  <si>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</si>
  <si>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</si>
  <si>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</si>
  <si>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</si>
  <si>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</si>
  <si>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</si>
  <si>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</si>
  <si>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</si>
  <si>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</si>
  <si>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</si>
  <si>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</si>
  <si>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</si>
  <si>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</si>
  <si>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</si>
  <si>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</si>
  <si>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</si>
  <si>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</si>
  <si>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</si>
  <si>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</si>
  <si>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</si>
  <si>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</si>
  <si>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</si>
  <si>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</si>
  <si>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</si>
  <si>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</si>
  <si>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</si>
  <si>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</si>
  <si>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</si>
  <si>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十、上年结转</t>
  </si>
  <si>
    <t>结转下年</t>
  </si>
  <si>
    <t xml:space="preserve">  一般公共预算收入结转</t>
  </si>
  <si>
    <t xml:space="preserve">  政府性基金预算收入结转</t>
  </si>
  <si>
    <t xml:space="preserve">  国有资本经营收入结转</t>
  </si>
  <si>
    <t>十一、上年结余</t>
  </si>
  <si>
    <t xml:space="preserve">  一般公共预算收入结余</t>
  </si>
  <si>
    <t xml:space="preserve">  政府性基金预算收入结余</t>
  </si>
  <si>
    <t xml:space="preserve">  国有资本经营收入结余</t>
  </si>
  <si>
    <t>收入总计</t>
  </si>
  <si>
    <t>支出总计</t>
  </si>
  <si>
    <t>部门收入总表</t>
  </si>
  <si>
    <t>功能分类科目</t>
  </si>
  <si>
    <t>合计</t>
  </si>
  <si>
    <t>一般公共预算拨款（年初预算数）</t>
  </si>
  <si>
    <t>一般公共预算拨款（调整预算数）</t>
  </si>
  <si>
    <t>科目编码</t>
  </si>
  <si>
    <t>科目名称</t>
  </si>
  <si>
    <t>小计</t>
  </si>
  <si>
    <t>经费
拨款</t>
  </si>
  <si>
    <t>类</t>
  </si>
  <si>
    <t>款</t>
  </si>
  <si>
    <t>项</t>
  </si>
  <si>
    <t>03</t>
  </si>
  <si>
    <t>01</t>
  </si>
  <si>
    <t>208</t>
  </si>
  <si>
    <t>05</t>
  </si>
  <si>
    <t>社会保障和就业支出</t>
  </si>
  <si>
    <t>部门支出总表</t>
  </si>
  <si>
    <t>调整事项
说明</t>
  </si>
  <si>
    <t>基本支出</t>
  </si>
  <si>
    <t>项目支出</t>
  </si>
  <si>
    <t>合    计</t>
  </si>
  <si>
    <t>财政拨款收支总表</t>
  </si>
  <si>
    <t xml:space="preserve"> 收  入</t>
  </si>
  <si>
    <t xml:space="preserve">    支   出</t>
  </si>
  <si>
    <t>一一般公共预算拨款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</si>
  <si>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</si>
  <si>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</si>
  <si>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</si>
  <si>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</si>
  <si>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</si>
  <si>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</si>
  <si>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</si>
  <si>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</si>
  <si>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</si>
  <si>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</si>
  <si>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</si>
  <si>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</si>
  <si>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</si>
  <si>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</si>
  <si>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</si>
  <si>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</si>
  <si>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</si>
  <si>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</si>
  <si>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</si>
  <si>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</si>
  <si>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</si>
  <si>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</si>
  <si>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</si>
  <si>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</si>
  <si>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</si>
  <si>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一般公共预算支出表</t>
  </si>
  <si>
    <t>行政运行</t>
  </si>
  <si>
    <t>行政事业单位离退休</t>
  </si>
  <si>
    <t>归口管理的行政单位离退休</t>
  </si>
  <si>
    <t>经济分类科目</t>
  </si>
  <si>
    <t>基本支出（年初预算数）</t>
  </si>
  <si>
    <t>人员经费</t>
  </si>
  <si>
    <t>公用经费</t>
  </si>
  <si>
    <t>301</t>
  </si>
  <si>
    <t>工资福利支出</t>
  </si>
  <si>
    <t>基本工资</t>
  </si>
  <si>
    <t>02</t>
  </si>
  <si>
    <t>津贴补贴</t>
  </si>
  <si>
    <t>年终一次性奖金和绩效工资</t>
  </si>
  <si>
    <t>商品服务支出</t>
  </si>
  <si>
    <t>302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</si>
  <si>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</si>
  <si>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</si>
  <si>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</si>
  <si>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</si>
  <si>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</si>
  <si>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</si>
  <si>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</si>
  <si>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</si>
  <si>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</si>
  <si>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11</t>
  </si>
  <si>
    <t>差旅费</t>
  </si>
  <si>
    <t>13</t>
  </si>
  <si>
    <t>维修（护）费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</si>
  <si>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</si>
  <si>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</si>
  <si>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</si>
  <si>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</si>
  <si>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</si>
  <si>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</si>
  <si>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</si>
  <si>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</si>
  <si>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99</t>
  </si>
  <si>
    <t>其他商品和服务支出</t>
  </si>
  <si>
    <t>303</t>
  </si>
  <si>
    <t>对个人和家庭的补助支出</t>
  </si>
  <si>
    <t>离休费</t>
  </si>
  <si>
    <t>退休费</t>
  </si>
  <si>
    <t>生活补助</t>
  </si>
  <si>
    <t>奖励金</t>
  </si>
  <si>
    <t>采暖补贴</t>
  </si>
  <si>
    <t>合  计</t>
  </si>
  <si>
    <t>一般公共预算"三公"经费、会议费及培训费支出表</t>
  </si>
  <si>
    <t>2019年预算数</t>
  </si>
  <si>
    <t>2019年调整预算数</t>
  </si>
  <si>
    <t>因公出国(境)费</t>
  </si>
  <si>
    <t>公务用车购置及运行费</t>
  </si>
  <si>
    <t>公务用车购置费</t>
  </si>
  <si>
    <t>公务用车运行费</t>
  </si>
  <si>
    <t>基本支出（调整预算数）</t>
    <phoneticPr fontId="4" type="noConversion"/>
  </si>
  <si>
    <t>…</t>
    <phoneticPr fontId="4" type="noConversion"/>
  </si>
  <si>
    <t>(二十三)灾害防治及应急管理支出</t>
    <phoneticPr fontId="9" type="noConversion"/>
  </si>
  <si>
    <t>一般公共预算基本支出表</t>
  </si>
  <si>
    <t>215</t>
  </si>
  <si>
    <t>资源勘探信息等支出</t>
  </si>
  <si>
    <t>资源勘探开发</t>
  </si>
  <si>
    <t>工业和信息产业监管</t>
  </si>
  <si>
    <t>二十三、其他支出</t>
    <phoneticPr fontId="4" type="noConversion"/>
  </si>
  <si>
    <t>二十四、转移性支出</t>
    <phoneticPr fontId="4" type="noConversion"/>
  </si>
  <si>
    <t>二十五、债务还本支出</t>
    <phoneticPr fontId="4" type="noConversion"/>
  </si>
  <si>
    <t>二十六、债务付息支出</t>
    <phoneticPr fontId="4" type="noConversion"/>
  </si>
  <si>
    <t>二十七、债务发行费用支出</t>
    <phoneticPr fontId="4" type="noConversion"/>
  </si>
  <si>
    <t>公用经费压缩10%，培训费、福利费上调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</si>
</sst>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#,##0.00_);[Red]\(#,##0.00\)"/>
    <numFmt numFmtId="177" formatCode="0_ "/>
    <numFmt numFmtId="178" formatCode="0.00_ "/>
    <numFmt numFmtId="179" formatCode="#,##0.00_ "/>
  </numFmts>
  <fonts count="11">
    <font>
      <sz val="12"/>
      <name val="宋体"/>
      <charset val="134"/>
    </font>
    <font>
      <sz val="10"/>
      <name val="宋体"/>
      <family val="3"/>
      <charset val="134"/>
    </font>
    <font>
      <sz val="22"/>
      <name val="方正小标宋简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Protection="0">
      <alignment vertical="center"/>
    </xf>
  </cellStyleXfs>
  <cellXfs count="103">
    <xf numFmtId="0" fontId="0" fillId="0" borderId="0" xfId="0" applyProtection="1">
      <alignment vertical="center"/>
    </xf>
    <xf numFmtId="0" fontId="0" fillId="0" borderId="0" xfId="0" applyFont="1" applyAlignment="1" applyProtection="1"/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/>
    <xf numFmtId="0" fontId="1" fillId="0" borderId="1" xfId="0" applyFont="1" applyBorder="1" applyAlignment="1" applyProtection="1">
      <alignment horizontal="right" vertical="center"/>
    </xf>
    <xf numFmtId="0" fontId="4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1" fillId="0" borderId="1" xfId="0" applyFont="1" applyBorder="1" applyProtection="1">
      <alignment vertical="center"/>
    </xf>
    <xf numFmtId="176" fontId="6" fillId="0" borderId="1" xfId="0" applyNumberFormat="1" applyFont="1" applyBorder="1" applyAlignment="1" applyProtection="1">
      <alignment horizontal="right" vertical="center" wrapText="1"/>
    </xf>
    <xf numFmtId="4" fontId="1" fillId="0" borderId="1" xfId="0" applyNumberFormat="1" applyFont="1" applyBorder="1" applyAlignment="1" applyProtection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0" fillId="0" borderId="1" xfId="0" applyFont="1" applyBorder="1" applyProtection="1">
      <alignment vertical="center"/>
    </xf>
    <xf numFmtId="176" fontId="6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0" fillId="0" borderId="1" xfId="0" applyFont="1" applyBorder="1" applyAlignment="1" applyProtection="1">
      <alignment horizontal="right" vertical="center"/>
    </xf>
    <xf numFmtId="49" fontId="1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4" fontId="1" fillId="0" borderId="4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0" fontId="1" fillId="0" borderId="1" xfId="0" applyFont="1" applyBorder="1" applyAlignment="1" applyProtection="1"/>
    <xf numFmtId="176" fontId="6" fillId="2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/>
    </xf>
    <xf numFmtId="0" fontId="8" fillId="0" borderId="1" xfId="0" applyFont="1" applyBorder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4" fontId="8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177" fontId="1" fillId="0" borderId="1" xfId="0" applyNumberFormat="1" applyFont="1" applyBorder="1" applyAlignment="1" applyProtection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/>
    <xf numFmtId="0" fontId="1" fillId="0" borderId="7" xfId="0" applyFont="1" applyBorder="1" applyAlignment="1" applyProtection="1"/>
    <xf numFmtId="0" fontId="1" fillId="0" borderId="3" xfId="0" applyFont="1" applyBorder="1" applyAlignment="1" applyProtection="1"/>
    <xf numFmtId="0" fontId="1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/>
    </xf>
    <xf numFmtId="49" fontId="3" fillId="0" borderId="7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49" fontId="1" fillId="0" borderId="0" xfId="0" applyNumberFormat="1" applyFont="1" applyAlignment="1" applyProtection="1"/>
    <xf numFmtId="49" fontId="1" fillId="3" borderId="0" xfId="0" applyNumberFormat="1" applyFont="1" applyFill="1" applyAlignment="1" applyProtection="1"/>
    <xf numFmtId="178" fontId="8" fillId="0" borderId="1" xfId="0" applyNumberFormat="1" applyFont="1" applyBorder="1" applyAlignment="1" applyProtection="1">
      <alignment horizontal="center" vertical="center"/>
    </xf>
    <xf numFmtId="179" fontId="8" fillId="0" borderId="1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opLeftCell="A16" zoomScaleSheetLayoutView="100" workbookViewId="0">
      <selection activeCell="F41" sqref="F41"/>
    </sheetView>
  </sheetViews>
  <sheetFormatPr defaultColWidth="8" defaultRowHeight="12"/>
  <cols>
    <col min="1" max="1" width="24.5" style="7" bestFit="1" customWidth="1"/>
    <col min="2" max="2" width="13.875" style="7" customWidth="1"/>
    <col min="3" max="3" width="14.875" style="7" customWidth="1"/>
    <col min="4" max="4" width="23.375" style="7" bestFit="1" customWidth="1"/>
    <col min="5" max="5" width="13" style="7" customWidth="1"/>
    <col min="6" max="6" width="13.25" style="7" customWidth="1"/>
    <col min="7" max="7" width="17.5" style="7" customWidth="1"/>
    <col min="8" max="8" width="8" style="7" bestFit="1"/>
    <col min="9" max="16384" width="8" style="7"/>
  </cols>
  <sheetData>
    <row r="1" spans="1:7" ht="24.75" customHeight="1">
      <c r="A1" s="64" t="s">
        <v>0</v>
      </c>
      <c r="B1" s="64"/>
      <c r="C1" s="64"/>
      <c r="D1" s="64"/>
      <c r="E1" s="64"/>
      <c r="F1" s="64"/>
      <c r="G1" s="64"/>
    </row>
    <row r="2" spans="1:7" ht="15" customHeight="1">
      <c r="A2" s="65" t="s">
        <v>1</v>
      </c>
      <c r="B2" s="65"/>
      <c r="C2" s="65"/>
      <c r="D2" s="65"/>
      <c r="E2" s="65"/>
      <c r="F2" s="65"/>
      <c r="G2" s="65"/>
    </row>
    <row r="3" spans="1:7" ht="18.75" customHeight="1">
      <c r="A3" s="66" t="s">
        <v>2</v>
      </c>
      <c r="B3" s="66"/>
      <c r="C3" s="66"/>
      <c r="D3" s="66" t="s">
        <v>3</v>
      </c>
      <c r="E3" s="66"/>
      <c r="F3" s="66"/>
      <c r="G3" s="67" t="s">
        <v>4</v>
      </c>
    </row>
    <row r="4" spans="1:7" ht="18.75" customHeight="1">
      <c r="A4" s="31" t="s">
        <v>5</v>
      </c>
      <c r="B4" s="31" t="s">
        <v>6</v>
      </c>
      <c r="C4" s="31" t="s">
        <v>7</v>
      </c>
      <c r="D4" s="31" t="s">
        <v>5</v>
      </c>
      <c r="E4" s="31" t="s">
        <v>6</v>
      </c>
      <c r="F4" s="31" t="s">
        <v>7</v>
      </c>
      <c r="G4" s="68"/>
    </row>
    <row r="5" spans="1:7" ht="15.75" customHeight="1">
      <c r="A5" s="32" t="s">
        <v>8</v>
      </c>
      <c r="B5" s="4">
        <v>2188040.2200000002</v>
      </c>
      <c r="C5" s="102">
        <v>2212198.3199999998</v>
      </c>
      <c r="D5" s="32" t="s">
        <v>9</v>
      </c>
      <c r="E5" s="20"/>
      <c r="F5" s="41"/>
      <c r="G5" s="33"/>
    </row>
    <row r="6" spans="1:7" ht="15.75" customHeight="1">
      <c r="A6" s="32" t="s">
        <v>10</v>
      </c>
      <c r="B6" s="20"/>
      <c r="C6" s="20"/>
      <c r="D6" s="32" t="s">
        <v>11</v>
      </c>
      <c r="E6" s="20"/>
      <c r="F6" s="41"/>
      <c r="G6" s="33"/>
    </row>
    <row r="7" spans="1:7" ht="15.75" customHeight="1">
      <c r="A7" s="32" t="s">
        <v>12</v>
      </c>
      <c r="B7" s="20"/>
      <c r="C7" s="20"/>
      <c r="D7" s="32" t="s">
        <v>13</v>
      </c>
      <c r="E7" s="20"/>
      <c r="F7" s="41"/>
      <c r="G7" s="33"/>
    </row>
    <row r="8" spans="1:7" ht="15.75" customHeight="1">
      <c r="A8" s="32" t="s">
        <v>14</v>
      </c>
      <c r="B8" s="20"/>
      <c r="C8" s="20"/>
      <c r="D8" s="32" t="s">
        <v>15</v>
      </c>
      <c r="E8" s="20"/>
      <c r="F8" s="41"/>
      <c r="G8" s="33"/>
    </row>
    <row r="9" spans="1:7" ht="15.75" customHeight="1">
      <c r="A9" s="32" t="s">
        <v>16</v>
      </c>
      <c r="B9" s="20"/>
      <c r="C9" s="20"/>
      <c r="D9" s="32" t="s">
        <v>17</v>
      </c>
      <c r="E9" s="20"/>
      <c r="F9" s="41"/>
      <c r="G9" s="33"/>
    </row>
    <row r="10" spans="1:7" ht="15.75" customHeight="1">
      <c r="A10" s="32" t="s">
        <v>18</v>
      </c>
      <c r="B10" s="20"/>
      <c r="C10" s="20"/>
      <c r="D10" s="32" t="s">
        <v>19</v>
      </c>
      <c r="E10" s="20"/>
      <c r="F10" s="41"/>
      <c r="G10" s="33"/>
    </row>
    <row r="11" spans="1:7" ht="15.75" customHeight="1">
      <c r="A11" s="32" t="s">
        <v>20</v>
      </c>
      <c r="B11" s="20"/>
      <c r="C11" s="20"/>
      <c r="D11" s="32" t="s">
        <v>21</v>
      </c>
      <c r="E11" s="25"/>
      <c r="F11" s="41"/>
      <c r="G11" s="33"/>
    </row>
    <row r="12" spans="1:7" ht="15.75" customHeight="1">
      <c r="A12" s="32" t="s">
        <v>22</v>
      </c>
      <c r="B12" s="20"/>
      <c r="C12" s="20"/>
      <c r="D12" s="32" t="s">
        <v>23</v>
      </c>
      <c r="E12" s="4">
        <v>1130626</v>
      </c>
      <c r="F12" s="4">
        <v>1130626</v>
      </c>
      <c r="G12" s="33"/>
    </row>
    <row r="13" spans="1:7" ht="15.75" customHeight="1">
      <c r="A13" s="32" t="s">
        <v>24</v>
      </c>
      <c r="B13" s="20"/>
      <c r="C13" s="20"/>
      <c r="D13" s="32" t="s">
        <v>25</v>
      </c>
      <c r="E13" s="25"/>
      <c r="F13" s="41"/>
      <c r="G13" s="33"/>
    </row>
    <row r="14" spans="1:7" ht="15.75" customHeight="1">
      <c r="A14" s="32"/>
      <c r="B14" s="34"/>
      <c r="C14" s="34"/>
      <c r="D14" s="32" t="s">
        <v>26</v>
      </c>
      <c r="E14" s="25"/>
      <c r="F14" s="41"/>
      <c r="G14" s="33"/>
    </row>
    <row r="15" spans="1:7" ht="15.75" customHeight="1">
      <c r="A15" s="32"/>
      <c r="B15" s="34"/>
      <c r="C15" s="34"/>
      <c r="D15" s="32" t="s">
        <v>27</v>
      </c>
      <c r="E15" s="25"/>
      <c r="F15" s="41"/>
      <c r="G15" s="33"/>
    </row>
    <row r="16" spans="1:7" ht="15.75" customHeight="1">
      <c r="A16" s="32"/>
      <c r="B16" s="34"/>
      <c r="C16" s="34"/>
      <c r="D16" s="32" t="s">
        <v>28</v>
      </c>
      <c r="E16" s="25"/>
      <c r="F16" s="41"/>
      <c r="G16" s="33"/>
    </row>
    <row r="17" spans="1:7" ht="15.75" customHeight="1">
      <c r="A17" s="32"/>
      <c r="B17" s="34"/>
      <c r="C17" s="34"/>
      <c r="D17" s="32" t="s">
        <v>29</v>
      </c>
      <c r="E17" s="25"/>
      <c r="F17" s="41"/>
      <c r="G17" s="33"/>
    </row>
    <row r="18" spans="1:7" ht="15.75" customHeight="1">
      <c r="A18" s="32"/>
      <c r="B18" s="34"/>
      <c r="C18" s="34"/>
      <c r="D18" s="32" t="s">
        <v>30</v>
      </c>
      <c r="E18" s="25"/>
      <c r="F18" s="41"/>
      <c r="G18" s="33"/>
    </row>
    <row r="19" spans="1:7" ht="26.25" customHeight="1">
      <c r="A19" s="32"/>
      <c r="B19" s="34"/>
      <c r="C19" s="34"/>
      <c r="D19" s="32" t="s">
        <v>31</v>
      </c>
      <c r="E19" s="61">
        <v>1057414.22</v>
      </c>
      <c r="F19" s="39">
        <v>1081572.32</v>
      </c>
      <c r="G19" s="43" t="s">
        <v>170</v>
      </c>
    </row>
    <row r="20" spans="1:7" ht="15.75" customHeight="1">
      <c r="A20" s="32"/>
      <c r="B20" s="34"/>
      <c r="C20" s="34"/>
      <c r="D20" s="32" t="s">
        <v>32</v>
      </c>
      <c r="E20" s="25"/>
      <c r="F20" s="41"/>
      <c r="G20" s="33"/>
    </row>
    <row r="21" spans="1:7" ht="15.75" customHeight="1">
      <c r="A21" s="32"/>
      <c r="B21" s="34"/>
      <c r="C21" s="34"/>
      <c r="D21" s="32" t="s">
        <v>33</v>
      </c>
      <c r="E21" s="25"/>
      <c r="F21" s="41"/>
      <c r="G21" s="33"/>
    </row>
    <row r="22" spans="1:7" ht="15.75" customHeight="1">
      <c r="A22" s="32"/>
      <c r="B22" s="34"/>
      <c r="C22" s="34"/>
      <c r="D22" s="32" t="s">
        <v>34</v>
      </c>
      <c r="E22" s="25"/>
      <c r="F22" s="41"/>
      <c r="G22" s="33"/>
    </row>
    <row r="23" spans="1:7" ht="15.75" customHeight="1">
      <c r="A23" s="32"/>
      <c r="B23" s="34"/>
      <c r="C23" s="34"/>
      <c r="D23" s="32" t="s">
        <v>35</v>
      </c>
      <c r="E23" s="25"/>
      <c r="F23" s="41"/>
      <c r="G23" s="33"/>
    </row>
    <row r="24" spans="1:7" ht="15.75" customHeight="1">
      <c r="A24" s="32"/>
      <c r="B24" s="34"/>
      <c r="C24" s="34"/>
      <c r="D24" s="32" t="s">
        <v>36</v>
      </c>
      <c r="E24" s="25"/>
      <c r="F24" s="41"/>
      <c r="G24" s="33"/>
    </row>
    <row r="25" spans="1:7" ht="15.75" customHeight="1">
      <c r="A25" s="32"/>
      <c r="B25" s="34"/>
      <c r="C25" s="34"/>
      <c r="D25" s="32" t="s">
        <v>37</v>
      </c>
      <c r="E25" s="25"/>
      <c r="F25" s="41"/>
      <c r="G25" s="33"/>
    </row>
    <row r="26" spans="1:7" ht="15.75" customHeight="1">
      <c r="A26" s="32"/>
      <c r="B26" s="34"/>
      <c r="C26" s="34"/>
      <c r="D26" s="32" t="s">
        <v>38</v>
      </c>
      <c r="E26" s="25"/>
      <c r="F26" s="41"/>
      <c r="G26" s="33"/>
    </row>
    <row r="27" spans="1:7" ht="15.75" customHeight="1">
      <c r="A27" s="32"/>
      <c r="B27" s="34"/>
      <c r="C27" s="34"/>
      <c r="D27" s="32" t="s">
        <v>165</v>
      </c>
      <c r="E27" s="25"/>
      <c r="F27" s="41"/>
      <c r="G27" s="33"/>
    </row>
    <row r="28" spans="1:7" ht="15.75" customHeight="1">
      <c r="A28" s="32"/>
      <c r="B28" s="34"/>
      <c r="C28" s="34"/>
      <c r="D28" s="32" t="s">
        <v>166</v>
      </c>
      <c r="E28" s="25"/>
      <c r="F28" s="41"/>
      <c r="G28" s="33"/>
    </row>
    <row r="29" spans="1:7" ht="15.75" customHeight="1">
      <c r="A29" s="32"/>
      <c r="B29" s="34"/>
      <c r="C29" s="34"/>
      <c r="D29" s="32" t="s">
        <v>167</v>
      </c>
      <c r="E29" s="25"/>
      <c r="F29" s="41"/>
      <c r="G29" s="33"/>
    </row>
    <row r="30" spans="1:7" ht="15.75" customHeight="1">
      <c r="A30" s="32"/>
      <c r="B30" s="34"/>
      <c r="C30" s="34"/>
      <c r="D30" s="32" t="s">
        <v>168</v>
      </c>
      <c r="E30" s="25"/>
      <c r="F30" s="41"/>
      <c r="G30" s="33"/>
    </row>
    <row r="31" spans="1:7" ht="15.75" customHeight="1">
      <c r="A31" s="32"/>
      <c r="B31" s="34"/>
      <c r="C31" s="34"/>
      <c r="D31" s="32" t="s">
        <v>169</v>
      </c>
      <c r="E31" s="25"/>
      <c r="F31" s="41"/>
      <c r="G31" s="33"/>
    </row>
    <row r="32" spans="1:7" ht="15.75" customHeight="1">
      <c r="A32" s="31" t="s">
        <v>39</v>
      </c>
      <c r="B32" s="4">
        <v>2188040.2200000002</v>
      </c>
      <c r="C32" s="102">
        <v>2212198.3199999998</v>
      </c>
      <c r="D32" s="31" t="s">
        <v>40</v>
      </c>
      <c r="E32" s="4">
        <f>SUM(E12:E31)</f>
        <v>2188040.2199999997</v>
      </c>
      <c r="F32" s="102">
        <f>F12+F19</f>
        <v>2212198.3200000003</v>
      </c>
      <c r="G32" s="33"/>
    </row>
    <row r="33" spans="1:7" ht="15.75" customHeight="1">
      <c r="A33" s="32" t="s">
        <v>41</v>
      </c>
      <c r="B33" s="20"/>
      <c r="C33" s="20"/>
      <c r="D33" s="32" t="s">
        <v>42</v>
      </c>
      <c r="E33" s="20"/>
      <c r="F33" s="41"/>
      <c r="G33" s="33"/>
    </row>
    <row r="34" spans="1:7" ht="15.75" customHeight="1">
      <c r="A34" s="32" t="s">
        <v>43</v>
      </c>
      <c r="B34" s="20"/>
      <c r="C34" s="20"/>
      <c r="D34" s="32"/>
      <c r="E34" s="35"/>
      <c r="F34" s="41"/>
      <c r="G34" s="33"/>
    </row>
    <row r="35" spans="1:7" ht="15.75" customHeight="1">
      <c r="A35" s="32" t="s">
        <v>44</v>
      </c>
      <c r="B35" s="20"/>
      <c r="C35" s="20"/>
      <c r="D35" s="32"/>
      <c r="E35" s="35"/>
      <c r="F35" s="41"/>
      <c r="G35" s="33"/>
    </row>
    <row r="36" spans="1:7" ht="15.75" customHeight="1">
      <c r="A36" s="32" t="s">
        <v>45</v>
      </c>
      <c r="B36" s="20"/>
      <c r="C36" s="20"/>
      <c r="D36" s="32"/>
      <c r="E36" s="35"/>
      <c r="F36" s="41"/>
      <c r="G36" s="33"/>
    </row>
    <row r="37" spans="1:7" ht="15.75" customHeight="1">
      <c r="A37" s="32" t="s">
        <v>46</v>
      </c>
      <c r="B37" s="20"/>
      <c r="C37" s="20"/>
      <c r="D37" s="32"/>
      <c r="E37" s="35"/>
      <c r="F37" s="41"/>
      <c r="G37" s="33"/>
    </row>
    <row r="38" spans="1:7" ht="15.75" customHeight="1">
      <c r="A38" s="32" t="s">
        <v>47</v>
      </c>
      <c r="B38" s="20"/>
      <c r="C38" s="20"/>
      <c r="D38" s="32"/>
      <c r="E38" s="35"/>
      <c r="F38" s="41"/>
      <c r="G38" s="33"/>
    </row>
    <row r="39" spans="1:7" ht="15.75" customHeight="1">
      <c r="A39" s="32" t="s">
        <v>48</v>
      </c>
      <c r="B39" s="20"/>
      <c r="C39" s="20"/>
      <c r="D39" s="32"/>
      <c r="E39" s="35"/>
      <c r="F39" s="41"/>
      <c r="G39" s="33"/>
    </row>
    <row r="40" spans="1:7" ht="15.75" customHeight="1">
      <c r="A40" s="32" t="s">
        <v>49</v>
      </c>
      <c r="B40" s="20"/>
      <c r="C40" s="20"/>
      <c r="D40" s="32"/>
      <c r="E40" s="35"/>
      <c r="F40" s="41"/>
      <c r="G40" s="33"/>
    </row>
    <row r="41" spans="1:7" ht="15.75" customHeight="1">
      <c r="A41" s="31" t="s">
        <v>50</v>
      </c>
      <c r="B41" s="4">
        <v>2188040.2200000002</v>
      </c>
      <c r="C41" s="102">
        <v>2212198.3199999998</v>
      </c>
      <c r="D41" s="31" t="s">
        <v>51</v>
      </c>
      <c r="E41" s="4">
        <f>SUM(E21:E40)</f>
        <v>2188040.2199999997</v>
      </c>
      <c r="F41" s="102">
        <v>2212198.3199999998</v>
      </c>
      <c r="G41" s="33"/>
    </row>
  </sheetData>
  <mergeCells count="5">
    <mergeCell ref="A1:G1"/>
    <mergeCell ref="A2:G2"/>
    <mergeCell ref="A3:C3"/>
    <mergeCell ref="D3:F3"/>
    <mergeCell ref="G3:G4"/>
  </mergeCells>
  <phoneticPr fontId="4" type="noConversion"/>
  <pageMargins left="0.59027777777777779" right="0.59027777777777779" top="1" bottom="1" header="0.51180555555555551" footer="0.51180555555555551"/>
  <pageSetup paperSize="9" orientation="portrait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zoomScaleSheetLayoutView="100" workbookViewId="0">
      <selection activeCell="M14" sqref="M14"/>
    </sheetView>
  </sheetViews>
  <sheetFormatPr defaultRowHeight="14.25"/>
  <cols>
    <col min="1" max="1" width="3.375" style="1" bestFit="1" customWidth="1"/>
    <col min="2" max="3" width="3.5" style="1" bestFit="1" customWidth="1"/>
    <col min="4" max="4" width="16.5" style="1" bestFit="1" customWidth="1"/>
    <col min="5" max="5" width="12.375" style="1" customWidth="1"/>
    <col min="6" max="6" width="11.875" style="1" customWidth="1"/>
    <col min="7" max="7" width="12.125" style="1" customWidth="1"/>
    <col min="8" max="8" width="11.125" style="1" customWidth="1"/>
    <col min="9" max="9" width="12.875" style="1" customWidth="1"/>
    <col min="10" max="16384" width="9" style="1"/>
  </cols>
  <sheetData>
    <row r="1" spans="1:9" ht="14.25" customHeight="1">
      <c r="A1" s="75"/>
      <c r="B1" s="75"/>
      <c r="C1" s="75"/>
      <c r="D1" s="75"/>
      <c r="E1" s="29"/>
    </row>
    <row r="2" spans="1:9" ht="36" customHeight="1">
      <c r="A2" s="76" t="s">
        <v>52</v>
      </c>
      <c r="B2" s="76"/>
      <c r="C2" s="76"/>
      <c r="D2" s="76"/>
      <c r="E2" s="76"/>
      <c r="F2" s="76"/>
      <c r="G2" s="76"/>
      <c r="H2" s="76"/>
      <c r="I2" s="76"/>
    </row>
    <row r="3" spans="1:9" ht="24.75" customHeight="1">
      <c r="A3" s="77" t="s">
        <v>1</v>
      </c>
      <c r="B3" s="77"/>
      <c r="C3" s="77"/>
      <c r="D3" s="77"/>
      <c r="E3" s="77"/>
      <c r="F3" s="77"/>
      <c r="G3" s="77"/>
      <c r="H3" s="77"/>
      <c r="I3" s="77"/>
    </row>
    <row r="4" spans="1:9" ht="36.75" customHeight="1">
      <c r="A4" s="78" t="s">
        <v>53</v>
      </c>
      <c r="B4" s="78"/>
      <c r="C4" s="78"/>
      <c r="D4" s="78"/>
      <c r="E4" s="73" t="s">
        <v>54</v>
      </c>
      <c r="F4" s="73" t="s">
        <v>55</v>
      </c>
      <c r="G4" s="73"/>
      <c r="H4" s="73" t="s">
        <v>56</v>
      </c>
      <c r="I4" s="73"/>
    </row>
    <row r="5" spans="1:9" ht="25.5" customHeight="1">
      <c r="A5" s="73" t="s">
        <v>57</v>
      </c>
      <c r="B5" s="80"/>
      <c r="C5" s="80"/>
      <c r="D5" s="73" t="s">
        <v>58</v>
      </c>
      <c r="E5" s="73"/>
      <c r="F5" s="73" t="s">
        <v>59</v>
      </c>
      <c r="G5" s="73" t="s">
        <v>60</v>
      </c>
      <c r="H5" s="73" t="s">
        <v>59</v>
      </c>
      <c r="I5" s="73" t="s">
        <v>60</v>
      </c>
    </row>
    <row r="6" spans="1:9" ht="32.25" customHeight="1">
      <c r="A6" s="3" t="s">
        <v>61</v>
      </c>
      <c r="B6" s="3" t="s">
        <v>62</v>
      </c>
      <c r="C6" s="3" t="s">
        <v>63</v>
      </c>
      <c r="D6" s="74"/>
      <c r="E6" s="74"/>
      <c r="F6" s="79"/>
      <c r="G6" s="80"/>
      <c r="H6" s="79"/>
      <c r="I6" s="80"/>
    </row>
    <row r="7" spans="1:9" ht="32.25" customHeight="1">
      <c r="A7" s="14" t="s">
        <v>66</v>
      </c>
      <c r="B7" s="14"/>
      <c r="C7" s="14"/>
      <c r="D7" s="44" t="s">
        <v>68</v>
      </c>
      <c r="E7" s="47">
        <f t="shared" ref="E7:F15" si="0">F7</f>
        <v>1130626</v>
      </c>
      <c r="F7" s="47">
        <f t="shared" si="0"/>
        <v>1130626</v>
      </c>
      <c r="G7" s="47">
        <v>1130626</v>
      </c>
      <c r="H7" s="47">
        <f t="shared" ref="H7:H9" si="1">I7</f>
        <v>1130626</v>
      </c>
      <c r="I7" s="47">
        <v>1130626</v>
      </c>
    </row>
    <row r="8" spans="1:9" ht="32.25" customHeight="1">
      <c r="A8" s="14" t="s">
        <v>66</v>
      </c>
      <c r="B8" s="14" t="s">
        <v>67</v>
      </c>
      <c r="C8" s="14"/>
      <c r="D8" s="44" t="s">
        <v>105</v>
      </c>
      <c r="E8" s="47">
        <f t="shared" si="0"/>
        <v>1130626</v>
      </c>
      <c r="F8" s="47">
        <f t="shared" si="0"/>
        <v>1130626</v>
      </c>
      <c r="G8" s="47">
        <v>1130626</v>
      </c>
      <c r="H8" s="47">
        <f t="shared" si="1"/>
        <v>1130626</v>
      </c>
      <c r="I8" s="47">
        <v>1130626</v>
      </c>
    </row>
    <row r="9" spans="1:9" ht="32.25" customHeight="1">
      <c r="A9" s="14" t="s">
        <v>66</v>
      </c>
      <c r="B9" s="14" t="s">
        <v>67</v>
      </c>
      <c r="C9" s="14" t="s">
        <v>65</v>
      </c>
      <c r="D9" s="60" t="s">
        <v>106</v>
      </c>
      <c r="E9" s="47">
        <f t="shared" si="0"/>
        <v>1130626</v>
      </c>
      <c r="F9" s="47">
        <f t="shared" si="0"/>
        <v>1130626</v>
      </c>
      <c r="G9" s="47">
        <v>1130626</v>
      </c>
      <c r="H9" s="47">
        <f t="shared" si="1"/>
        <v>1130626</v>
      </c>
      <c r="I9" s="47">
        <v>1130626</v>
      </c>
    </row>
    <row r="10" spans="1:9" ht="32.25" customHeight="1">
      <c r="A10" s="14" t="s">
        <v>161</v>
      </c>
      <c r="B10" s="14"/>
      <c r="C10" s="14"/>
      <c r="D10" s="60" t="s">
        <v>162</v>
      </c>
      <c r="E10" s="47">
        <f t="shared" si="0"/>
        <v>1057414.22</v>
      </c>
      <c r="F10" s="47">
        <f t="shared" si="0"/>
        <v>1057414.22</v>
      </c>
      <c r="G10" s="47">
        <f>G11+G13</f>
        <v>1057414.22</v>
      </c>
      <c r="H10" s="39">
        <f>H11+H13</f>
        <v>1081572.3199999998</v>
      </c>
      <c r="I10" s="39">
        <f>I11+I13</f>
        <v>1081572.3199999998</v>
      </c>
    </row>
    <row r="11" spans="1:9" ht="32.25" customHeight="1">
      <c r="A11" s="14" t="s">
        <v>161</v>
      </c>
      <c r="B11" s="14" t="s">
        <v>65</v>
      </c>
      <c r="C11" s="14"/>
      <c r="D11" s="58" t="s">
        <v>163</v>
      </c>
      <c r="E11" s="47">
        <f t="shared" si="0"/>
        <v>60000</v>
      </c>
      <c r="F11" s="47">
        <f t="shared" si="0"/>
        <v>60000</v>
      </c>
      <c r="G11" s="47">
        <v>60000</v>
      </c>
      <c r="H11" s="63">
        <v>60000</v>
      </c>
      <c r="I11" s="63">
        <v>60000</v>
      </c>
    </row>
    <row r="12" spans="1:9" ht="32.25" customHeight="1">
      <c r="A12" s="14" t="s">
        <v>161</v>
      </c>
      <c r="B12" s="14" t="s">
        <v>65</v>
      </c>
      <c r="C12" s="14" t="s">
        <v>65</v>
      </c>
      <c r="D12" s="58" t="s">
        <v>104</v>
      </c>
      <c r="E12" s="47">
        <f t="shared" si="0"/>
        <v>60000</v>
      </c>
      <c r="F12" s="47">
        <f t="shared" si="0"/>
        <v>60000</v>
      </c>
      <c r="G12" s="47">
        <v>60000</v>
      </c>
      <c r="H12" s="63">
        <v>60000</v>
      </c>
      <c r="I12" s="63">
        <v>60000</v>
      </c>
    </row>
    <row r="13" spans="1:9" ht="32.25" customHeight="1">
      <c r="A13" s="14" t="s">
        <v>161</v>
      </c>
      <c r="B13" s="14" t="s">
        <v>67</v>
      </c>
      <c r="C13" s="14"/>
      <c r="D13" s="58" t="s">
        <v>164</v>
      </c>
      <c r="E13" s="47">
        <f t="shared" si="0"/>
        <v>997414.22</v>
      </c>
      <c r="F13" s="47">
        <f t="shared" si="0"/>
        <v>997414.22</v>
      </c>
      <c r="G13" s="47">
        <v>997414.22</v>
      </c>
      <c r="H13" s="39">
        <v>1021572.32</v>
      </c>
      <c r="I13" s="39">
        <v>1021572.32</v>
      </c>
    </row>
    <row r="14" spans="1:9" ht="32.25" customHeight="1">
      <c r="A14" s="14" t="s">
        <v>161</v>
      </c>
      <c r="B14" s="14" t="s">
        <v>67</v>
      </c>
      <c r="C14" s="14" t="s">
        <v>65</v>
      </c>
      <c r="D14" s="58" t="s">
        <v>104</v>
      </c>
      <c r="E14" s="47">
        <f t="shared" si="0"/>
        <v>997414.22</v>
      </c>
      <c r="F14" s="47">
        <f t="shared" si="0"/>
        <v>997414.22</v>
      </c>
      <c r="G14" s="47">
        <v>997414.22</v>
      </c>
      <c r="H14" s="39">
        <v>1021572.32</v>
      </c>
      <c r="I14" s="39">
        <v>1021572.32</v>
      </c>
    </row>
    <row r="15" spans="1:9" ht="32.25" customHeight="1">
      <c r="A15" s="70"/>
      <c r="B15" s="71"/>
      <c r="C15" s="72"/>
      <c r="D15" s="3" t="s">
        <v>54</v>
      </c>
      <c r="E15" s="30">
        <f t="shared" si="0"/>
        <v>2188040.2199999997</v>
      </c>
      <c r="F15" s="30">
        <f>F7+F10</f>
        <v>2188040.2199999997</v>
      </c>
      <c r="G15" s="30">
        <f>G7+G10</f>
        <v>2188040.2199999997</v>
      </c>
      <c r="H15" s="39">
        <f>H7+H10</f>
        <v>2212198.3199999998</v>
      </c>
      <c r="I15" s="39">
        <f>I7+I10</f>
        <v>2212198.3199999998</v>
      </c>
    </row>
  </sheetData>
  <mergeCells count="14">
    <mergeCell ref="A15:C15"/>
    <mergeCell ref="D5:D6"/>
    <mergeCell ref="E4:E6"/>
    <mergeCell ref="A1:D1"/>
    <mergeCell ref="A2:I2"/>
    <mergeCell ref="A3:I3"/>
    <mergeCell ref="A4:D4"/>
    <mergeCell ref="F4:G4"/>
    <mergeCell ref="H4:I4"/>
    <mergeCell ref="F5:F6"/>
    <mergeCell ref="G5:G6"/>
    <mergeCell ref="H5:H6"/>
    <mergeCell ref="I5:I6"/>
    <mergeCell ref="A5:C5"/>
  </mergeCells>
  <phoneticPr fontId="4" type="noConversion"/>
  <printOptions horizontalCentered="1"/>
  <pageMargins left="0.39" right="0.39" top="0.98" bottom="0.98" header="0.51" footer="0.51"/>
  <pageSetup paperSize="9" orientation="portrait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2"/>
  <sheetViews>
    <sheetView zoomScaleSheetLayoutView="100" workbookViewId="0">
      <selection activeCell="F32" sqref="F32"/>
    </sheetView>
  </sheetViews>
  <sheetFormatPr defaultRowHeight="14.25"/>
  <cols>
    <col min="1" max="2" width="4.875" style="1" bestFit="1" customWidth="1"/>
    <col min="3" max="3" width="4.375" style="1" bestFit="1" customWidth="1"/>
    <col min="4" max="4" width="15.875" style="1" customWidth="1"/>
    <col min="5" max="5" width="12.5" style="1" customWidth="1"/>
    <col min="6" max="6" width="12" style="1" customWidth="1"/>
    <col min="7" max="7" width="11.375" style="1" customWidth="1"/>
    <col min="8" max="8" width="11.25" style="1" customWidth="1"/>
    <col min="9" max="9" width="12.875" style="1" customWidth="1"/>
    <col min="10" max="10" width="9.625" style="1" customWidth="1"/>
    <col min="11" max="11" width="12.25" style="1" customWidth="1"/>
    <col min="12" max="16384" width="9" style="1"/>
  </cols>
  <sheetData>
    <row r="1" spans="1:11" ht="15.75" customHeight="1">
      <c r="A1" s="28"/>
      <c r="B1" s="28"/>
      <c r="C1" s="28"/>
      <c r="D1" s="29"/>
      <c r="G1" s="8"/>
    </row>
    <row r="2" spans="1:11" ht="35.25" customHeight="1">
      <c r="A2" s="76" t="s">
        <v>69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35.25" customHeight="1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s="9" customFormat="1" ht="23.25" customHeight="1">
      <c r="A4" s="78" t="s">
        <v>53</v>
      </c>
      <c r="B4" s="78"/>
      <c r="C4" s="78"/>
      <c r="D4" s="78"/>
      <c r="E4" s="78" t="s">
        <v>6</v>
      </c>
      <c r="F4" s="78"/>
      <c r="G4" s="78"/>
      <c r="H4" s="78" t="s">
        <v>7</v>
      </c>
      <c r="I4" s="78"/>
      <c r="J4" s="78"/>
      <c r="K4" s="86" t="s">
        <v>70</v>
      </c>
    </row>
    <row r="5" spans="1:11" s="9" customFormat="1" ht="23.25" customHeight="1">
      <c r="A5" s="69" t="s">
        <v>57</v>
      </c>
      <c r="B5" s="89"/>
      <c r="C5" s="90"/>
      <c r="D5" s="84" t="s">
        <v>58</v>
      </c>
      <c r="E5" s="84" t="s">
        <v>59</v>
      </c>
      <c r="F5" s="84" t="s">
        <v>71</v>
      </c>
      <c r="G5" s="84" t="s">
        <v>72</v>
      </c>
      <c r="H5" s="78" t="s">
        <v>59</v>
      </c>
      <c r="I5" s="78" t="s">
        <v>71</v>
      </c>
      <c r="J5" s="78" t="s">
        <v>72</v>
      </c>
      <c r="K5" s="87"/>
    </row>
    <row r="6" spans="1:11" ht="31.5" customHeight="1">
      <c r="A6" s="14" t="s">
        <v>61</v>
      </c>
      <c r="B6" s="14" t="s">
        <v>62</v>
      </c>
      <c r="C6" s="14" t="s">
        <v>63</v>
      </c>
      <c r="D6" s="85"/>
      <c r="E6" s="85"/>
      <c r="F6" s="85"/>
      <c r="G6" s="85"/>
      <c r="H6" s="80"/>
      <c r="I6" s="80"/>
      <c r="J6" s="80"/>
      <c r="K6" s="88"/>
    </row>
    <row r="7" spans="1:11" ht="31.5" customHeight="1">
      <c r="A7" s="14" t="s">
        <v>66</v>
      </c>
      <c r="B7" s="14"/>
      <c r="C7" s="14"/>
      <c r="D7" s="55" t="s">
        <v>68</v>
      </c>
      <c r="E7" s="56">
        <f>G7+F7</f>
        <v>1130626</v>
      </c>
      <c r="F7" s="57">
        <v>1124626</v>
      </c>
      <c r="G7" s="57">
        <v>6000</v>
      </c>
      <c r="H7" s="56">
        <f>J7+I7</f>
        <v>1130626</v>
      </c>
      <c r="I7" s="57">
        <v>1124626</v>
      </c>
      <c r="J7" s="57">
        <v>6000</v>
      </c>
      <c r="K7" s="15"/>
    </row>
    <row r="8" spans="1:11" ht="31.5" customHeight="1">
      <c r="A8" s="14" t="s">
        <v>66</v>
      </c>
      <c r="B8" s="14" t="s">
        <v>67</v>
      </c>
      <c r="C8" s="14"/>
      <c r="D8" s="55" t="s">
        <v>105</v>
      </c>
      <c r="E8" s="56">
        <f>G8+F8</f>
        <v>1130626</v>
      </c>
      <c r="F8" s="57">
        <v>1124626</v>
      </c>
      <c r="G8" s="57">
        <v>6000</v>
      </c>
      <c r="H8" s="56">
        <f>J8+I8</f>
        <v>1130626</v>
      </c>
      <c r="I8" s="57">
        <v>1124626</v>
      </c>
      <c r="J8" s="57">
        <v>6000</v>
      </c>
      <c r="K8" s="15"/>
    </row>
    <row r="9" spans="1:11" ht="31.5" customHeight="1">
      <c r="A9" s="14" t="s">
        <v>66</v>
      </c>
      <c r="B9" s="14" t="s">
        <v>67</v>
      </c>
      <c r="C9" s="14" t="s">
        <v>65</v>
      </c>
      <c r="D9" s="45" t="s">
        <v>106</v>
      </c>
      <c r="E9" s="56">
        <f>G9+F9</f>
        <v>1130626</v>
      </c>
      <c r="F9" s="57">
        <v>1124626</v>
      </c>
      <c r="G9" s="57">
        <v>6000</v>
      </c>
      <c r="H9" s="56">
        <f>J9+I9</f>
        <v>1130626</v>
      </c>
      <c r="I9" s="57">
        <v>1124626</v>
      </c>
      <c r="J9" s="57">
        <v>6000</v>
      </c>
      <c r="K9" s="15"/>
    </row>
    <row r="10" spans="1:11" ht="31.5" customHeight="1">
      <c r="A10" s="14" t="s">
        <v>161</v>
      </c>
      <c r="B10" s="14"/>
      <c r="C10" s="14"/>
      <c r="D10" s="45" t="s">
        <v>162</v>
      </c>
      <c r="E10" s="59">
        <f>G10+F10</f>
        <v>1057414.22</v>
      </c>
      <c r="F10" s="56">
        <f>F13</f>
        <v>997414.22</v>
      </c>
      <c r="G10" s="56">
        <v>60000</v>
      </c>
      <c r="H10" s="101">
        <f>I10+J10</f>
        <v>1081572.3199999998</v>
      </c>
      <c r="I10" s="63">
        <v>1021572.32</v>
      </c>
      <c r="J10" s="56">
        <v>60000</v>
      </c>
      <c r="K10" s="43" t="s">
        <v>170</v>
      </c>
    </row>
    <row r="11" spans="1:11" ht="31.5" customHeight="1">
      <c r="A11" s="14" t="s">
        <v>161</v>
      </c>
      <c r="B11" s="14" t="s">
        <v>65</v>
      </c>
      <c r="C11" s="14"/>
      <c r="D11" s="58" t="s">
        <v>163</v>
      </c>
      <c r="E11" s="56">
        <f>G11</f>
        <v>60000</v>
      </c>
      <c r="F11" s="56"/>
      <c r="G11" s="56">
        <v>60000</v>
      </c>
      <c r="H11" s="56">
        <f>J11</f>
        <v>60000</v>
      </c>
      <c r="I11" s="63"/>
      <c r="J11" s="56">
        <v>60000</v>
      </c>
      <c r="K11" s="15"/>
    </row>
    <row r="12" spans="1:11" ht="31.5" customHeight="1">
      <c r="A12" s="14" t="s">
        <v>161</v>
      </c>
      <c r="B12" s="14" t="s">
        <v>65</v>
      </c>
      <c r="C12" s="14" t="s">
        <v>65</v>
      </c>
      <c r="D12" s="58" t="s">
        <v>104</v>
      </c>
      <c r="E12" s="56">
        <f>G12</f>
        <v>60000</v>
      </c>
      <c r="F12" s="56"/>
      <c r="G12" s="56">
        <v>60000</v>
      </c>
      <c r="H12" s="56">
        <f>J12</f>
        <v>60000</v>
      </c>
      <c r="I12" s="63"/>
      <c r="J12" s="56">
        <v>60000</v>
      </c>
      <c r="K12" s="15"/>
    </row>
    <row r="13" spans="1:11" ht="31.5" customHeight="1">
      <c r="A13" s="14" t="s">
        <v>161</v>
      </c>
      <c r="B13" s="14" t="s">
        <v>67</v>
      </c>
      <c r="C13" s="14"/>
      <c r="D13" s="58" t="s">
        <v>164</v>
      </c>
      <c r="E13" s="59">
        <f>F13</f>
        <v>997414.22</v>
      </c>
      <c r="F13" s="59">
        <f>F14</f>
        <v>997414.22</v>
      </c>
      <c r="G13" s="59"/>
      <c r="H13" s="39">
        <v>1021572.32</v>
      </c>
      <c r="I13" s="63">
        <v>1021572.32</v>
      </c>
      <c r="J13" s="39"/>
      <c r="K13" s="15"/>
    </row>
    <row r="14" spans="1:11" ht="31.5" customHeight="1">
      <c r="A14" s="14" t="s">
        <v>161</v>
      </c>
      <c r="B14" s="14" t="s">
        <v>67</v>
      </c>
      <c r="C14" s="14" t="s">
        <v>65</v>
      </c>
      <c r="D14" s="58" t="s">
        <v>104</v>
      </c>
      <c r="E14" s="59">
        <f>F14</f>
        <v>997414.22</v>
      </c>
      <c r="F14" s="59">
        <v>997414.22</v>
      </c>
      <c r="G14" s="59"/>
      <c r="H14" s="39">
        <v>1021572.32</v>
      </c>
      <c r="I14" s="63">
        <v>1021572.32</v>
      </c>
      <c r="J14" s="39"/>
      <c r="K14" s="15"/>
    </row>
    <row r="15" spans="1:11" ht="31.5" customHeight="1">
      <c r="A15" s="81"/>
      <c r="B15" s="82"/>
      <c r="C15" s="83"/>
      <c r="D15" s="62" t="s">
        <v>73</v>
      </c>
      <c r="E15" s="4">
        <f>E7+E10</f>
        <v>2188040.2199999997</v>
      </c>
      <c r="F15" s="4">
        <f>F7+F10</f>
        <v>2122040.2199999997</v>
      </c>
      <c r="G15" s="4">
        <f>G7+G10</f>
        <v>66000</v>
      </c>
      <c r="H15" s="59">
        <f>H7+H10</f>
        <v>2212198.3199999998</v>
      </c>
      <c r="I15" s="59">
        <f>I7+I10</f>
        <v>2146198.3199999998</v>
      </c>
      <c r="J15" s="59">
        <f>J7+J10</f>
        <v>66000</v>
      </c>
      <c r="K15" s="15"/>
    </row>
    <row r="16" spans="1:11">
      <c r="A16" s="17"/>
      <c r="B16" s="17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17"/>
      <c r="B18" s="17"/>
      <c r="C18" s="17"/>
      <c r="D18" s="17"/>
      <c r="E18" s="17"/>
      <c r="F18" s="17"/>
      <c r="G18" s="17"/>
    </row>
    <row r="19" spans="1:7">
      <c r="A19" s="17"/>
      <c r="B19" s="17"/>
      <c r="C19" s="17"/>
      <c r="D19" s="17"/>
      <c r="E19" s="17"/>
      <c r="F19" s="17"/>
      <c r="G19" s="17"/>
    </row>
    <row r="20" spans="1:7">
      <c r="A20" s="17"/>
      <c r="B20" s="17"/>
      <c r="C20" s="17"/>
      <c r="D20" s="17"/>
      <c r="E20" s="17"/>
      <c r="F20" s="17"/>
      <c r="G20" s="17"/>
    </row>
    <row r="21" spans="1:7">
      <c r="A21" s="17"/>
      <c r="B21" s="17"/>
      <c r="C21" s="17"/>
      <c r="D21" s="17"/>
      <c r="E21" s="17"/>
      <c r="F21" s="17"/>
      <c r="G21" s="17"/>
    </row>
    <row r="22" spans="1:7">
      <c r="A22" s="17"/>
      <c r="B22" s="17"/>
      <c r="C22" s="17"/>
      <c r="D22" s="17"/>
      <c r="E22" s="17"/>
      <c r="F22" s="17"/>
      <c r="G22" s="17"/>
    </row>
    <row r="23" spans="1:7">
      <c r="A23" s="17"/>
      <c r="B23" s="17"/>
      <c r="C23" s="17"/>
      <c r="D23" s="17"/>
      <c r="E23" s="17"/>
      <c r="F23" s="17"/>
      <c r="G23" s="17"/>
    </row>
    <row r="24" spans="1:7">
      <c r="A24" s="17"/>
      <c r="B24" s="17"/>
      <c r="C24" s="17"/>
      <c r="D24" s="17"/>
      <c r="E24" s="17"/>
      <c r="F24" s="17"/>
      <c r="G24" s="17"/>
    </row>
    <row r="25" spans="1:7">
      <c r="A25" s="17"/>
      <c r="B25" s="17"/>
      <c r="C25" s="17"/>
      <c r="D25" s="17"/>
      <c r="E25" s="17"/>
      <c r="F25" s="17"/>
      <c r="G25" s="17"/>
    </row>
    <row r="26" spans="1:7">
      <c r="A26" s="17"/>
      <c r="B26" s="17"/>
      <c r="C26" s="17"/>
      <c r="D26" s="17"/>
      <c r="E26" s="17"/>
      <c r="F26" s="17"/>
      <c r="G26" s="17"/>
    </row>
    <row r="27" spans="1:7">
      <c r="A27" s="17"/>
      <c r="B27" s="17"/>
      <c r="C27" s="17"/>
      <c r="D27" s="17"/>
      <c r="E27" s="17"/>
      <c r="F27" s="17"/>
      <c r="G27" s="17"/>
    </row>
    <row r="28" spans="1:7">
      <c r="A28" s="17"/>
      <c r="B28" s="17"/>
      <c r="C28" s="17"/>
      <c r="D28" s="17"/>
      <c r="E28" s="17"/>
      <c r="F28" s="17"/>
      <c r="G28" s="17"/>
    </row>
    <row r="29" spans="1:7">
      <c r="A29" s="17"/>
      <c r="B29" s="17"/>
      <c r="C29" s="17"/>
      <c r="D29" s="17"/>
      <c r="E29" s="17"/>
      <c r="F29" s="17"/>
      <c r="G29" s="17"/>
    </row>
    <row r="30" spans="1:7">
      <c r="A30" s="17"/>
      <c r="B30" s="17"/>
      <c r="C30" s="17"/>
      <c r="D30" s="17"/>
      <c r="E30" s="17"/>
      <c r="F30" s="17"/>
      <c r="G30" s="17"/>
    </row>
    <row r="31" spans="1:7">
      <c r="A31" s="17"/>
      <c r="B31" s="17"/>
      <c r="C31" s="17"/>
      <c r="D31" s="17"/>
      <c r="E31" s="17"/>
      <c r="F31" s="17"/>
      <c r="G31" s="17"/>
    </row>
    <row r="32" spans="1:7">
      <c r="A32" s="17"/>
      <c r="B32" s="17"/>
      <c r="C32" s="17"/>
      <c r="D32" s="17"/>
      <c r="E32" s="17"/>
      <c r="F32" s="17"/>
      <c r="G32" s="17"/>
    </row>
  </sheetData>
  <mergeCells count="15">
    <mergeCell ref="D5:D6"/>
    <mergeCell ref="E5:E6"/>
    <mergeCell ref="J5:J6"/>
    <mergeCell ref="K4:K6"/>
    <mergeCell ref="A15:C15"/>
    <mergeCell ref="A5:C5"/>
    <mergeCell ref="F5:F6"/>
    <mergeCell ref="G5:G6"/>
    <mergeCell ref="H5:H6"/>
    <mergeCell ref="I5:I6"/>
    <mergeCell ref="A2:K2"/>
    <mergeCell ref="A3:K3"/>
    <mergeCell ref="A4:D4"/>
    <mergeCell ref="E4:G4"/>
    <mergeCell ref="H4:J4"/>
  </mergeCells>
  <phoneticPr fontId="4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zoomScaleSheetLayoutView="100" workbookViewId="0">
      <selection activeCell="K21" sqref="K21"/>
    </sheetView>
  </sheetViews>
  <sheetFormatPr defaultRowHeight="14.25"/>
  <cols>
    <col min="1" max="1" width="26.125" style="1" customWidth="1"/>
    <col min="2" max="2" width="11.75" style="1" customWidth="1"/>
    <col min="3" max="3" width="12.25" style="1" customWidth="1"/>
    <col min="4" max="4" width="25.5" style="1" customWidth="1"/>
    <col min="5" max="5" width="12.5" style="1" customWidth="1"/>
    <col min="6" max="6" width="13.625" style="1" customWidth="1"/>
    <col min="7" max="16384" width="9" style="1"/>
  </cols>
  <sheetData>
    <row r="1" spans="1:6" ht="14.25" customHeight="1">
      <c r="A1" s="18"/>
      <c r="E1" s="2"/>
    </row>
    <row r="2" spans="1:6" ht="37.5" customHeight="1">
      <c r="A2" s="76" t="s">
        <v>74</v>
      </c>
      <c r="B2" s="76"/>
      <c r="C2" s="76"/>
      <c r="D2" s="76"/>
      <c r="E2" s="76"/>
    </row>
    <row r="3" spans="1:6" ht="21" customHeight="1">
      <c r="A3" s="77" t="s">
        <v>1</v>
      </c>
      <c r="B3" s="77"/>
      <c r="C3" s="77"/>
      <c r="D3" s="77"/>
      <c r="E3" s="77"/>
      <c r="F3" s="77"/>
    </row>
    <row r="4" spans="1:6" ht="21" customHeight="1">
      <c r="A4" s="78" t="s">
        <v>75</v>
      </c>
      <c r="B4" s="78"/>
      <c r="C4" s="78"/>
      <c r="D4" s="78" t="s">
        <v>76</v>
      </c>
      <c r="E4" s="78"/>
      <c r="F4" s="78"/>
    </row>
    <row r="5" spans="1:6" ht="21" customHeight="1">
      <c r="A5" s="6" t="s">
        <v>5</v>
      </c>
      <c r="B5" s="6" t="s">
        <v>6</v>
      </c>
      <c r="C5" s="6" t="s">
        <v>7</v>
      </c>
      <c r="D5" s="6" t="s">
        <v>5</v>
      </c>
      <c r="E5" s="6" t="s">
        <v>6</v>
      </c>
      <c r="F5" s="6" t="s">
        <v>7</v>
      </c>
    </row>
    <row r="6" spans="1:6" ht="21" customHeight="1">
      <c r="A6" s="19" t="s">
        <v>77</v>
      </c>
      <c r="B6" s="21">
        <v>2188040.2200000002</v>
      </c>
      <c r="C6" s="102">
        <v>2212198.3199999998</v>
      </c>
      <c r="D6" s="19" t="s">
        <v>78</v>
      </c>
      <c r="E6" s="21">
        <v>2188040.2200000002</v>
      </c>
      <c r="F6" s="15"/>
    </row>
    <row r="7" spans="1:6" ht="21" customHeight="1">
      <c r="A7" s="19" t="s">
        <v>79</v>
      </c>
      <c r="B7" s="21">
        <v>2188040.2200000002</v>
      </c>
      <c r="C7" s="102">
        <v>2212198.3199999998</v>
      </c>
      <c r="D7" s="19" t="s">
        <v>80</v>
      </c>
      <c r="E7" s="22"/>
      <c r="F7" s="15"/>
    </row>
    <row r="8" spans="1:6" ht="27" customHeight="1">
      <c r="A8" s="23" t="s">
        <v>81</v>
      </c>
      <c r="B8" s="21"/>
      <c r="C8" s="21"/>
      <c r="D8" s="19" t="s">
        <v>82</v>
      </c>
      <c r="E8" s="20"/>
      <c r="F8" s="15"/>
    </row>
    <row r="9" spans="1:6" ht="21" customHeight="1">
      <c r="A9" s="19" t="s">
        <v>83</v>
      </c>
      <c r="B9" s="21"/>
      <c r="C9" s="21"/>
      <c r="D9" s="19" t="s">
        <v>84</v>
      </c>
      <c r="E9" s="20"/>
      <c r="F9" s="15"/>
    </row>
    <row r="10" spans="1:6" ht="21" customHeight="1">
      <c r="A10" s="19"/>
      <c r="B10" s="16"/>
      <c r="C10" s="16"/>
      <c r="D10" s="19" t="s">
        <v>85</v>
      </c>
      <c r="E10" s="20"/>
      <c r="F10" s="15"/>
    </row>
    <row r="11" spans="1:6" ht="21" customHeight="1">
      <c r="A11" s="19"/>
      <c r="B11" s="16"/>
      <c r="C11" s="16"/>
      <c r="D11" s="19" t="s">
        <v>86</v>
      </c>
      <c r="E11" s="20"/>
      <c r="F11" s="15"/>
    </row>
    <row r="12" spans="1:6" ht="21" customHeight="1">
      <c r="A12" s="19"/>
      <c r="B12" s="16"/>
      <c r="C12" s="16"/>
      <c r="D12" s="19" t="s">
        <v>87</v>
      </c>
      <c r="E12" s="21">
        <v>1130626</v>
      </c>
      <c r="F12" s="21">
        <v>1130626</v>
      </c>
    </row>
    <row r="13" spans="1:6" ht="21" customHeight="1">
      <c r="A13" s="24"/>
      <c r="B13" s="16"/>
      <c r="C13" s="16"/>
      <c r="D13" s="19" t="s">
        <v>88</v>
      </c>
      <c r="E13" s="25"/>
      <c r="F13" s="15"/>
    </row>
    <row r="14" spans="1:6" ht="21" customHeight="1">
      <c r="A14" s="24"/>
      <c r="B14" s="16"/>
      <c r="C14" s="16"/>
      <c r="D14" s="19" t="s">
        <v>89</v>
      </c>
      <c r="E14" s="20"/>
      <c r="F14" s="15"/>
    </row>
    <row r="15" spans="1:6" ht="21" customHeight="1">
      <c r="A15" s="24"/>
      <c r="B15" s="16"/>
      <c r="C15" s="16"/>
      <c r="D15" s="19" t="s">
        <v>90</v>
      </c>
      <c r="E15" s="21"/>
      <c r="F15" s="15"/>
    </row>
    <row r="16" spans="1:6" ht="21" customHeight="1">
      <c r="A16" s="24"/>
      <c r="B16" s="16"/>
      <c r="C16" s="16"/>
      <c r="D16" s="26" t="s">
        <v>91</v>
      </c>
      <c r="E16" s="21"/>
      <c r="F16" s="15"/>
    </row>
    <row r="17" spans="1:6" ht="21" customHeight="1">
      <c r="A17" s="24"/>
      <c r="B17" s="16"/>
      <c r="C17" s="16"/>
      <c r="D17" s="19" t="s">
        <v>92</v>
      </c>
      <c r="E17" s="21"/>
      <c r="F17" s="15"/>
    </row>
    <row r="18" spans="1:6" ht="21" customHeight="1">
      <c r="A18" s="24"/>
      <c r="B18" s="16"/>
      <c r="C18" s="16"/>
      <c r="D18" s="19" t="s">
        <v>93</v>
      </c>
      <c r="E18" s="21">
        <v>1057414.22</v>
      </c>
      <c r="F18" s="39">
        <v>1081572.32</v>
      </c>
    </row>
    <row r="19" spans="1:6" ht="21" customHeight="1">
      <c r="A19" s="24"/>
      <c r="B19" s="16"/>
      <c r="C19" s="16"/>
      <c r="D19" s="19" t="s">
        <v>94</v>
      </c>
      <c r="E19" s="27"/>
      <c r="F19" s="15"/>
    </row>
    <row r="20" spans="1:6" ht="21" customHeight="1">
      <c r="A20" s="24"/>
      <c r="B20" s="16"/>
      <c r="C20" s="16"/>
      <c r="D20" s="19" t="s">
        <v>95</v>
      </c>
      <c r="E20" s="21"/>
      <c r="F20" s="15"/>
    </row>
    <row r="21" spans="1:6" ht="21" customHeight="1">
      <c r="A21" s="24"/>
      <c r="B21" s="16"/>
      <c r="C21" s="16"/>
      <c r="D21" s="19" t="s">
        <v>96</v>
      </c>
      <c r="E21" s="21"/>
      <c r="F21" s="15"/>
    </row>
    <row r="22" spans="1:6" ht="21" customHeight="1">
      <c r="A22" s="24"/>
      <c r="B22" s="16"/>
      <c r="C22" s="16"/>
      <c r="D22" s="19" t="s">
        <v>97</v>
      </c>
      <c r="E22" s="21"/>
      <c r="F22" s="15"/>
    </row>
    <row r="23" spans="1:6" ht="21" customHeight="1">
      <c r="A23" s="24"/>
      <c r="B23" s="16"/>
      <c r="C23" s="16"/>
      <c r="D23" s="19" t="s">
        <v>98</v>
      </c>
      <c r="E23" s="21"/>
      <c r="F23" s="15"/>
    </row>
    <row r="24" spans="1:6" ht="21" customHeight="1">
      <c r="A24" s="24"/>
      <c r="B24" s="16"/>
      <c r="C24" s="16"/>
      <c r="D24" s="19" t="s">
        <v>99</v>
      </c>
      <c r="E24" s="21"/>
      <c r="F24" s="15"/>
    </row>
    <row r="25" spans="1:6" ht="21" customHeight="1">
      <c r="A25" s="24"/>
      <c r="B25" s="16"/>
      <c r="C25" s="16"/>
      <c r="D25" s="38" t="s">
        <v>158</v>
      </c>
      <c r="E25" s="21"/>
      <c r="F25" s="15"/>
    </row>
    <row r="26" spans="1:6" ht="21" customHeight="1">
      <c r="A26" s="24"/>
      <c r="B26" s="16"/>
      <c r="C26" s="16"/>
      <c r="D26" s="38" t="s">
        <v>159</v>
      </c>
      <c r="E26" s="37"/>
      <c r="F26" s="42"/>
    </row>
    <row r="27" spans="1:6" ht="21" customHeight="1">
      <c r="A27" s="24"/>
      <c r="B27" s="16"/>
      <c r="C27" s="16"/>
      <c r="D27" s="19" t="s">
        <v>100</v>
      </c>
      <c r="E27" s="21"/>
      <c r="F27" s="39"/>
    </row>
    <row r="28" spans="1:6" ht="21" customHeight="1">
      <c r="A28" s="24"/>
      <c r="B28" s="16"/>
      <c r="C28" s="16"/>
      <c r="D28" s="19"/>
      <c r="E28" s="21"/>
      <c r="F28" s="39"/>
    </row>
    <row r="29" spans="1:6" ht="21" customHeight="1">
      <c r="A29" s="6" t="s">
        <v>101</v>
      </c>
      <c r="B29" s="21">
        <v>2188040.2200000002</v>
      </c>
      <c r="C29" s="102">
        <v>2212198.3199999998</v>
      </c>
      <c r="D29" s="6" t="s">
        <v>102</v>
      </c>
      <c r="E29" s="21">
        <v>2188040.2200000002</v>
      </c>
      <c r="F29" s="102">
        <v>2212198.3199999998</v>
      </c>
    </row>
  </sheetData>
  <mergeCells count="4">
    <mergeCell ref="A2:E2"/>
    <mergeCell ref="A3:F3"/>
    <mergeCell ref="A4:C4"/>
    <mergeCell ref="D4:F4"/>
  </mergeCells>
  <phoneticPr fontId="4" type="noConversion"/>
  <pageMargins left="0.59027777777777779" right="0.59027777777777779" top="1" bottom="1" header="0.51180555555555551" footer="0.51180555555555551"/>
  <pageSetup paperSize="9" orientation="portrait" verticalDpi="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1"/>
  <sheetViews>
    <sheetView zoomScaleSheetLayoutView="100" workbookViewId="0">
      <selection activeCell="I12" sqref="I12"/>
    </sheetView>
  </sheetViews>
  <sheetFormatPr defaultRowHeight="14.25"/>
  <cols>
    <col min="1" max="3" width="4.875" style="1" bestFit="1" customWidth="1"/>
    <col min="4" max="4" width="20.375" style="1" customWidth="1"/>
    <col min="5" max="5" width="11.5" style="1" customWidth="1"/>
    <col min="6" max="6" width="11.625" style="1" customWidth="1"/>
    <col min="7" max="7" width="12.25" style="1" customWidth="1"/>
    <col min="8" max="8" width="12.375" style="1" customWidth="1"/>
    <col min="9" max="9" width="10.75" style="1" customWidth="1"/>
    <col min="10" max="10" width="10" style="1" customWidth="1"/>
    <col min="11" max="16384" width="9" style="1"/>
  </cols>
  <sheetData>
    <row r="1" spans="1:10" ht="35.25" customHeight="1">
      <c r="A1" s="76" t="s">
        <v>103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7.9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s="9" customFormat="1" ht="23.25" customHeight="1">
      <c r="A3" s="78" t="s">
        <v>53</v>
      </c>
      <c r="B3" s="78"/>
      <c r="C3" s="78"/>
      <c r="D3" s="78"/>
      <c r="E3" s="78" t="s">
        <v>6</v>
      </c>
      <c r="F3" s="78"/>
      <c r="G3" s="78"/>
      <c r="H3" s="78" t="s">
        <v>7</v>
      </c>
      <c r="I3" s="78"/>
      <c r="J3" s="78"/>
    </row>
    <row r="4" spans="1:10" s="9" customFormat="1" ht="23.25" customHeight="1">
      <c r="A4" s="69" t="s">
        <v>57</v>
      </c>
      <c r="B4" s="89"/>
      <c r="C4" s="90"/>
      <c r="D4" s="84" t="s">
        <v>58</v>
      </c>
      <c r="E4" s="84" t="s">
        <v>59</v>
      </c>
      <c r="F4" s="84" t="s">
        <v>71</v>
      </c>
      <c r="G4" s="84" t="s">
        <v>72</v>
      </c>
      <c r="H4" s="84" t="s">
        <v>59</v>
      </c>
      <c r="I4" s="84" t="s">
        <v>71</v>
      </c>
      <c r="J4" s="84" t="s">
        <v>72</v>
      </c>
    </row>
    <row r="5" spans="1:10" ht="31.5" customHeight="1">
      <c r="A5" s="14" t="s">
        <v>61</v>
      </c>
      <c r="B5" s="14" t="s">
        <v>62</v>
      </c>
      <c r="C5" s="14" t="s">
        <v>63</v>
      </c>
      <c r="D5" s="85"/>
      <c r="E5" s="85"/>
      <c r="F5" s="85"/>
      <c r="G5" s="85"/>
      <c r="H5" s="85"/>
      <c r="I5" s="85"/>
      <c r="J5" s="85"/>
    </row>
    <row r="6" spans="1:10" ht="31.5" customHeight="1">
      <c r="A6" s="14" t="s">
        <v>66</v>
      </c>
      <c r="B6" s="14"/>
      <c r="C6" s="14"/>
      <c r="D6" s="55" t="s">
        <v>68</v>
      </c>
      <c r="E6" s="56">
        <f>G6+F6</f>
        <v>1130626</v>
      </c>
      <c r="F6" s="57">
        <v>1124626</v>
      </c>
      <c r="G6" s="57">
        <v>6000</v>
      </c>
      <c r="H6" s="56">
        <f>J6+I6</f>
        <v>1130626</v>
      </c>
      <c r="I6" s="57">
        <v>1124626</v>
      </c>
      <c r="J6" s="57">
        <v>6000</v>
      </c>
    </row>
    <row r="7" spans="1:10" ht="31.5" customHeight="1">
      <c r="A7" s="14" t="s">
        <v>66</v>
      </c>
      <c r="B7" s="14" t="s">
        <v>67</v>
      </c>
      <c r="C7" s="14"/>
      <c r="D7" s="55" t="s">
        <v>105</v>
      </c>
      <c r="E7" s="56">
        <f>G7+F7</f>
        <v>1130626</v>
      </c>
      <c r="F7" s="57">
        <v>1124626</v>
      </c>
      <c r="G7" s="57">
        <v>6000</v>
      </c>
      <c r="H7" s="56">
        <f>J7+I7</f>
        <v>1130626</v>
      </c>
      <c r="I7" s="57">
        <v>1124626</v>
      </c>
      <c r="J7" s="57">
        <v>6000</v>
      </c>
    </row>
    <row r="8" spans="1:10" ht="31.5" customHeight="1">
      <c r="A8" s="14" t="s">
        <v>66</v>
      </c>
      <c r="B8" s="14" t="s">
        <v>67</v>
      </c>
      <c r="C8" s="14" t="s">
        <v>65</v>
      </c>
      <c r="D8" s="45" t="s">
        <v>106</v>
      </c>
      <c r="E8" s="56">
        <f>G8+F8</f>
        <v>1130626</v>
      </c>
      <c r="F8" s="57">
        <v>1124626</v>
      </c>
      <c r="G8" s="57">
        <v>6000</v>
      </c>
      <c r="H8" s="56">
        <f>J8+I8</f>
        <v>1130626</v>
      </c>
      <c r="I8" s="57">
        <v>1124626</v>
      </c>
      <c r="J8" s="57">
        <v>6000</v>
      </c>
    </row>
    <row r="9" spans="1:10" ht="31.5" customHeight="1">
      <c r="A9" s="14" t="s">
        <v>161</v>
      </c>
      <c r="B9" s="14"/>
      <c r="C9" s="14"/>
      <c r="D9" s="45" t="s">
        <v>162</v>
      </c>
      <c r="E9" s="59">
        <f>G9+F9</f>
        <v>1057414.22</v>
      </c>
      <c r="F9" s="59">
        <f>F12</f>
        <v>997414.22</v>
      </c>
      <c r="G9" s="56">
        <v>60000</v>
      </c>
      <c r="H9" s="101">
        <f>I9+J9</f>
        <v>1081572.3199999998</v>
      </c>
      <c r="I9" s="39">
        <v>1021572.32</v>
      </c>
      <c r="J9" s="56">
        <v>60000</v>
      </c>
    </row>
    <row r="10" spans="1:10" ht="31.5" customHeight="1">
      <c r="A10" s="14" t="s">
        <v>161</v>
      </c>
      <c r="B10" s="14" t="s">
        <v>65</v>
      </c>
      <c r="C10" s="14"/>
      <c r="D10" s="58" t="s">
        <v>163</v>
      </c>
      <c r="E10" s="56">
        <f>G10</f>
        <v>60000</v>
      </c>
      <c r="F10" s="56"/>
      <c r="G10" s="56">
        <v>60000</v>
      </c>
      <c r="H10" s="56">
        <f>J10</f>
        <v>60000</v>
      </c>
      <c r="I10" s="39"/>
      <c r="J10" s="56">
        <v>60000</v>
      </c>
    </row>
    <row r="11" spans="1:10" ht="31.5" customHeight="1">
      <c r="A11" s="14" t="s">
        <v>161</v>
      </c>
      <c r="B11" s="14" t="s">
        <v>65</v>
      </c>
      <c r="C11" s="14" t="s">
        <v>65</v>
      </c>
      <c r="D11" s="58" t="s">
        <v>104</v>
      </c>
      <c r="E11" s="56">
        <f>G11</f>
        <v>60000</v>
      </c>
      <c r="F11" s="56"/>
      <c r="G11" s="56">
        <v>60000</v>
      </c>
      <c r="H11" s="56">
        <f>J11</f>
        <v>60000</v>
      </c>
      <c r="I11" s="39"/>
      <c r="J11" s="56">
        <v>60000</v>
      </c>
    </row>
    <row r="12" spans="1:10" ht="31.5" customHeight="1">
      <c r="A12" s="14" t="s">
        <v>161</v>
      </c>
      <c r="B12" s="14" t="s">
        <v>67</v>
      </c>
      <c r="C12" s="14"/>
      <c r="D12" s="58" t="s">
        <v>164</v>
      </c>
      <c r="E12" s="59">
        <f>F12</f>
        <v>997414.22</v>
      </c>
      <c r="F12" s="59">
        <f>F13</f>
        <v>997414.22</v>
      </c>
      <c r="G12" s="59"/>
      <c r="H12" s="39">
        <v>1021572.32</v>
      </c>
      <c r="I12" s="39">
        <v>1021572.32</v>
      </c>
      <c r="J12" s="39"/>
    </row>
    <row r="13" spans="1:10" ht="31.5" customHeight="1">
      <c r="A13" s="14" t="s">
        <v>161</v>
      </c>
      <c r="B13" s="14" t="s">
        <v>67</v>
      </c>
      <c r="C13" s="14" t="s">
        <v>65</v>
      </c>
      <c r="D13" s="58" t="s">
        <v>104</v>
      </c>
      <c r="E13" s="59">
        <f>F13</f>
        <v>997414.22</v>
      </c>
      <c r="F13" s="59">
        <v>997414.22</v>
      </c>
      <c r="G13" s="59"/>
      <c r="H13" s="39">
        <v>1021572.32</v>
      </c>
      <c r="I13" s="39">
        <v>1021572.32</v>
      </c>
      <c r="J13" s="39"/>
    </row>
    <row r="14" spans="1:10" ht="31.5" customHeight="1">
      <c r="A14" s="91"/>
      <c r="B14" s="92"/>
      <c r="C14" s="93"/>
      <c r="D14" s="36" t="s">
        <v>73</v>
      </c>
      <c r="E14" s="40">
        <f>F14+G14</f>
        <v>2188040.2199999997</v>
      </c>
      <c r="F14" s="40">
        <f>F6+F9</f>
        <v>2122040.2199999997</v>
      </c>
      <c r="G14" s="40">
        <f>G6+G9</f>
        <v>66000</v>
      </c>
      <c r="H14" s="101">
        <f>I14+J14</f>
        <v>2212198.3199999998</v>
      </c>
      <c r="I14" s="101">
        <f>I6+I9</f>
        <v>2146198.3199999998</v>
      </c>
      <c r="J14" s="101">
        <f>J6+J9</f>
        <v>66000</v>
      </c>
    </row>
    <row r="15" spans="1:10">
      <c r="A15" s="17"/>
      <c r="B15" s="17"/>
      <c r="C15" s="17"/>
      <c r="D15" s="17"/>
      <c r="E15" s="17"/>
      <c r="F15" s="17"/>
      <c r="G15" s="17"/>
    </row>
    <row r="16" spans="1:10">
      <c r="A16" s="17"/>
      <c r="B16" s="17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17"/>
      <c r="B18" s="17"/>
      <c r="C18" s="17"/>
      <c r="D18" s="17"/>
      <c r="E18" s="17"/>
      <c r="F18" s="17"/>
      <c r="G18" s="17"/>
    </row>
    <row r="19" spans="1:7">
      <c r="A19" s="17"/>
      <c r="B19" s="17"/>
      <c r="C19" s="17"/>
      <c r="D19" s="17"/>
      <c r="E19" s="17"/>
      <c r="F19" s="17"/>
      <c r="G19" s="17"/>
    </row>
    <row r="20" spans="1:7">
      <c r="A20" s="17"/>
      <c r="B20" s="17"/>
      <c r="C20" s="17"/>
      <c r="D20" s="17"/>
      <c r="E20" s="17"/>
      <c r="F20" s="17"/>
      <c r="G20" s="17"/>
    </row>
    <row r="21" spans="1:7">
      <c r="A21" s="17"/>
      <c r="B21" s="17"/>
      <c r="C21" s="17"/>
      <c r="D21" s="17"/>
      <c r="E21" s="17"/>
      <c r="F21" s="17"/>
      <c r="G21" s="17"/>
    </row>
    <row r="22" spans="1:7">
      <c r="A22" s="17"/>
      <c r="B22" s="17"/>
      <c r="C22" s="17"/>
      <c r="D22" s="17"/>
      <c r="E22" s="17"/>
      <c r="F22" s="17"/>
      <c r="G22" s="17"/>
    </row>
    <row r="23" spans="1:7">
      <c r="A23" s="17"/>
      <c r="B23" s="17"/>
      <c r="C23" s="17"/>
      <c r="D23" s="17"/>
      <c r="E23" s="17"/>
      <c r="F23" s="17"/>
      <c r="G23" s="17"/>
    </row>
    <row r="24" spans="1:7">
      <c r="A24" s="17"/>
      <c r="B24" s="17"/>
      <c r="C24" s="17"/>
      <c r="D24" s="17"/>
      <c r="E24" s="17"/>
      <c r="F24" s="17"/>
      <c r="G24" s="17"/>
    </row>
    <row r="25" spans="1:7">
      <c r="A25" s="17"/>
      <c r="B25" s="17"/>
      <c r="C25" s="17"/>
      <c r="D25" s="17"/>
      <c r="E25" s="17"/>
      <c r="F25" s="17"/>
      <c r="G25" s="17"/>
    </row>
    <row r="26" spans="1:7">
      <c r="A26" s="17"/>
      <c r="B26" s="17"/>
      <c r="C26" s="17"/>
      <c r="D26" s="17"/>
      <c r="E26" s="17"/>
      <c r="F26" s="17"/>
      <c r="G26" s="17"/>
    </row>
    <row r="27" spans="1:7">
      <c r="A27" s="17"/>
      <c r="B27" s="17"/>
      <c r="C27" s="17"/>
      <c r="D27" s="17"/>
      <c r="E27" s="17"/>
      <c r="F27" s="17"/>
      <c r="G27" s="17"/>
    </row>
    <row r="28" spans="1:7">
      <c r="A28" s="17"/>
      <c r="B28" s="17"/>
      <c r="C28" s="17"/>
      <c r="D28" s="17"/>
      <c r="E28" s="17"/>
      <c r="F28" s="17"/>
      <c r="G28" s="17"/>
    </row>
    <row r="29" spans="1:7">
      <c r="A29" s="17"/>
      <c r="B29" s="17"/>
      <c r="C29" s="17"/>
      <c r="D29" s="17"/>
      <c r="E29" s="17"/>
      <c r="F29" s="17"/>
      <c r="G29" s="17"/>
    </row>
    <row r="30" spans="1:7">
      <c r="A30" s="17"/>
      <c r="B30" s="17"/>
      <c r="C30" s="17"/>
      <c r="D30" s="17"/>
      <c r="E30" s="17"/>
      <c r="F30" s="17"/>
      <c r="G30" s="17"/>
    </row>
    <row r="31" spans="1:7">
      <c r="A31" s="17"/>
      <c r="B31" s="17"/>
      <c r="C31" s="17"/>
      <c r="D31" s="17"/>
      <c r="E31" s="17"/>
      <c r="F31" s="17"/>
      <c r="G31" s="17"/>
    </row>
  </sheetData>
  <mergeCells count="14">
    <mergeCell ref="A4:C4"/>
    <mergeCell ref="I4:I5"/>
    <mergeCell ref="J4:J5"/>
    <mergeCell ref="A14:C14"/>
    <mergeCell ref="D4:D5"/>
    <mergeCell ref="E4:E5"/>
    <mergeCell ref="F4:F5"/>
    <mergeCell ref="G4:G5"/>
    <mergeCell ref="H4:H5"/>
    <mergeCell ref="A1:J1"/>
    <mergeCell ref="A2:J2"/>
    <mergeCell ref="A3:D3"/>
    <mergeCell ref="E3:G3"/>
    <mergeCell ref="H3:J3"/>
  </mergeCells>
  <phoneticPr fontId="4" type="noConversion"/>
  <pageMargins left="0.59027777777777779" right="0.59027777777777779" top="1" bottom="1" header="0.51180555555555551" footer="0.51180555555555551"/>
  <pageSetup paperSize="9" orientation="portrait" verticalDpi="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0"/>
  <sheetViews>
    <sheetView topLeftCell="A19" zoomScaleSheetLayoutView="100" workbookViewId="0">
      <selection activeCell="N36" sqref="N36"/>
    </sheetView>
  </sheetViews>
  <sheetFormatPr defaultRowHeight="14.25"/>
  <cols>
    <col min="1" max="1" width="7.125" style="10" bestFit="1" customWidth="1"/>
    <col min="2" max="2" width="7.25" style="1" bestFit="1" customWidth="1"/>
    <col min="3" max="3" width="20.25" style="10" customWidth="1"/>
    <col min="4" max="4" width="11.125" style="1" customWidth="1"/>
    <col min="5" max="5" width="11.75" style="1" customWidth="1"/>
    <col min="6" max="6" width="9.375" style="1" customWidth="1"/>
    <col min="7" max="7" width="11.25" style="1" customWidth="1"/>
    <col min="8" max="8" width="9.875" style="1" customWidth="1"/>
    <col min="9" max="9" width="10.875" style="1" customWidth="1"/>
    <col min="10" max="16384" width="9" style="1"/>
  </cols>
  <sheetData>
    <row r="1" spans="1:9" ht="34.5" customHeight="1">
      <c r="A1" s="76" t="s">
        <v>160</v>
      </c>
      <c r="B1" s="76"/>
      <c r="C1" s="76"/>
      <c r="D1" s="76"/>
      <c r="E1" s="76"/>
      <c r="F1" s="76"/>
      <c r="G1" s="76"/>
      <c r="H1" s="76"/>
      <c r="I1" s="76"/>
    </row>
    <row r="2" spans="1:9" ht="27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9" s="9" customFormat="1" ht="28.5" customHeight="1">
      <c r="A3" s="94" t="s">
        <v>107</v>
      </c>
      <c r="B3" s="94"/>
      <c r="C3" s="94"/>
      <c r="D3" s="94" t="s">
        <v>108</v>
      </c>
      <c r="E3" s="94"/>
      <c r="F3" s="94"/>
      <c r="G3" s="94" t="s">
        <v>157</v>
      </c>
      <c r="H3" s="94"/>
      <c r="I3" s="94"/>
    </row>
    <row r="4" spans="1:9" s="9" customFormat="1" ht="28.5" customHeight="1">
      <c r="A4" s="95" t="s">
        <v>57</v>
      </c>
      <c r="B4" s="94"/>
      <c r="C4" s="95" t="s">
        <v>58</v>
      </c>
      <c r="D4" s="94" t="s">
        <v>54</v>
      </c>
      <c r="E4" s="94" t="s">
        <v>109</v>
      </c>
      <c r="F4" s="94" t="s">
        <v>110</v>
      </c>
      <c r="G4" s="94" t="s">
        <v>54</v>
      </c>
      <c r="H4" s="94" t="s">
        <v>109</v>
      </c>
      <c r="I4" s="94" t="s">
        <v>110</v>
      </c>
    </row>
    <row r="5" spans="1:9" s="9" customFormat="1" ht="28.5" customHeight="1">
      <c r="A5" s="12" t="s">
        <v>61</v>
      </c>
      <c r="B5" s="11" t="s">
        <v>62</v>
      </c>
      <c r="C5" s="98"/>
      <c r="D5" s="79"/>
      <c r="E5" s="79"/>
      <c r="F5" s="79"/>
      <c r="G5" s="79"/>
      <c r="H5" s="79"/>
      <c r="I5" s="79"/>
    </row>
    <row r="6" spans="1:9" s="9" customFormat="1" ht="28.5" customHeight="1">
      <c r="A6" s="48" t="s">
        <v>111</v>
      </c>
      <c r="B6" s="48"/>
      <c r="C6" s="49" t="s">
        <v>112</v>
      </c>
      <c r="D6" s="54">
        <v>888168</v>
      </c>
      <c r="E6" s="54">
        <v>888168</v>
      </c>
      <c r="F6" s="54"/>
      <c r="G6" s="54">
        <v>888168</v>
      </c>
      <c r="H6" s="54">
        <v>888168</v>
      </c>
      <c r="I6" s="47"/>
    </row>
    <row r="7" spans="1:9" s="9" customFormat="1" ht="28.5" customHeight="1">
      <c r="A7" s="50" t="s">
        <v>111</v>
      </c>
      <c r="B7" s="50" t="s">
        <v>65</v>
      </c>
      <c r="C7" s="51" t="s">
        <v>113</v>
      </c>
      <c r="D7" s="46">
        <f>E7</f>
        <v>435396</v>
      </c>
      <c r="E7" s="46">
        <v>435396</v>
      </c>
      <c r="F7" s="46"/>
      <c r="G7" s="46">
        <f>H7</f>
        <v>435396</v>
      </c>
      <c r="H7" s="46">
        <v>435396</v>
      </c>
      <c r="I7" s="47"/>
    </row>
    <row r="8" spans="1:9" s="9" customFormat="1" ht="28.5" customHeight="1">
      <c r="A8" s="50" t="s">
        <v>111</v>
      </c>
      <c r="B8" s="50" t="s">
        <v>114</v>
      </c>
      <c r="C8" s="51" t="s">
        <v>115</v>
      </c>
      <c r="D8" s="47">
        <f>E8</f>
        <v>408570</v>
      </c>
      <c r="E8" s="47">
        <v>408570</v>
      </c>
      <c r="F8" s="46"/>
      <c r="G8" s="47">
        <f>H8</f>
        <v>408570</v>
      </c>
      <c r="H8" s="47">
        <v>408570</v>
      </c>
      <c r="I8" s="47"/>
    </row>
    <row r="9" spans="1:9" s="9" customFormat="1" ht="28.5" customHeight="1">
      <c r="A9" s="50" t="s">
        <v>111</v>
      </c>
      <c r="B9" s="50" t="s">
        <v>64</v>
      </c>
      <c r="C9" s="53" t="s">
        <v>116</v>
      </c>
      <c r="D9" s="47">
        <f>E9</f>
        <v>44202</v>
      </c>
      <c r="E9" s="47">
        <v>44202</v>
      </c>
      <c r="F9" s="46"/>
      <c r="G9" s="47">
        <f>H9</f>
        <v>44202</v>
      </c>
      <c r="H9" s="47">
        <v>44202</v>
      </c>
      <c r="I9" s="47"/>
    </row>
    <row r="10" spans="1:9" s="9" customFormat="1" ht="28.5" customHeight="1">
      <c r="A10" s="48" t="s">
        <v>118</v>
      </c>
      <c r="B10" s="52"/>
      <c r="C10" s="52" t="s">
        <v>117</v>
      </c>
      <c r="D10" s="47">
        <f>SUM(D11:D23)</f>
        <v>76246.22</v>
      </c>
      <c r="E10" s="47"/>
      <c r="F10" s="47">
        <f>SUM(F11:F23)</f>
        <v>76246.22</v>
      </c>
      <c r="G10" s="47">
        <v>100404.32</v>
      </c>
      <c r="H10" s="47"/>
      <c r="I10" s="47">
        <v>100404.32</v>
      </c>
    </row>
    <row r="11" spans="1:9" s="9" customFormat="1" ht="28.5" customHeight="1">
      <c r="A11" s="50" t="s">
        <v>118</v>
      </c>
      <c r="B11" s="50" t="s">
        <v>65</v>
      </c>
      <c r="C11" s="53" t="s">
        <v>119</v>
      </c>
      <c r="D11" s="46">
        <f t="shared" ref="D11:D23" si="0">F11</f>
        <v>7200</v>
      </c>
      <c r="E11" s="47"/>
      <c r="F11" s="46">
        <v>7200</v>
      </c>
      <c r="G11" s="47">
        <f>D11*0.9</f>
        <v>6480</v>
      </c>
      <c r="H11" s="47"/>
      <c r="I11" s="47">
        <f>F11*0.9</f>
        <v>6480</v>
      </c>
    </row>
    <row r="12" spans="1:9" s="9" customFormat="1" ht="28.5" customHeight="1">
      <c r="A12" s="50" t="s">
        <v>118</v>
      </c>
      <c r="B12" s="50" t="s">
        <v>114</v>
      </c>
      <c r="C12" s="53" t="s">
        <v>120</v>
      </c>
      <c r="D12" s="46">
        <f t="shared" si="0"/>
        <v>1440</v>
      </c>
      <c r="E12" s="47"/>
      <c r="F12" s="46">
        <v>1440</v>
      </c>
      <c r="G12" s="47">
        <f>D12*0.9</f>
        <v>1296</v>
      </c>
      <c r="H12" s="47"/>
      <c r="I12" s="47">
        <f>F12*0.9</f>
        <v>1296</v>
      </c>
    </row>
    <row r="13" spans="1:9" s="9" customFormat="1" ht="28.5" customHeight="1">
      <c r="A13" s="50" t="s">
        <v>118</v>
      </c>
      <c r="B13" s="50" t="s">
        <v>67</v>
      </c>
      <c r="C13" s="53" t="s">
        <v>121</v>
      </c>
      <c r="D13" s="46">
        <f t="shared" si="0"/>
        <v>2203.1999999999998</v>
      </c>
      <c r="E13" s="47"/>
      <c r="F13" s="46">
        <v>2203.1999999999998</v>
      </c>
      <c r="G13" s="47">
        <f>D13*0.9</f>
        <v>1982.8799999999999</v>
      </c>
      <c r="H13" s="47"/>
      <c r="I13" s="47">
        <f>F13*0.9</f>
        <v>1982.8799999999999</v>
      </c>
    </row>
    <row r="14" spans="1:9" s="9" customFormat="1" ht="28.5" customHeight="1">
      <c r="A14" s="50" t="s">
        <v>118</v>
      </c>
      <c r="B14" s="50" t="s">
        <v>122</v>
      </c>
      <c r="C14" s="53" t="s">
        <v>123</v>
      </c>
      <c r="D14" s="46">
        <f t="shared" si="0"/>
        <v>4608</v>
      </c>
      <c r="E14" s="47"/>
      <c r="F14" s="46">
        <v>4608</v>
      </c>
      <c r="G14" s="47">
        <f t="shared" ref="G14:I23" si="1">D14*0.9</f>
        <v>4147.2</v>
      </c>
      <c r="H14" s="47"/>
      <c r="I14" s="47">
        <f t="shared" si="1"/>
        <v>4147.2</v>
      </c>
    </row>
    <row r="15" spans="1:9" s="9" customFormat="1" ht="28.5" customHeight="1">
      <c r="A15" s="50" t="s">
        <v>118</v>
      </c>
      <c r="B15" s="50" t="s">
        <v>124</v>
      </c>
      <c r="C15" s="53" t="s">
        <v>125</v>
      </c>
      <c r="D15" s="46">
        <f t="shared" si="0"/>
        <v>5760</v>
      </c>
      <c r="E15" s="47"/>
      <c r="F15" s="46">
        <v>5760</v>
      </c>
      <c r="G15" s="47">
        <f t="shared" si="1"/>
        <v>5184</v>
      </c>
      <c r="H15" s="47"/>
      <c r="I15" s="47">
        <f t="shared" si="1"/>
        <v>5184</v>
      </c>
    </row>
    <row r="16" spans="1:9" s="9" customFormat="1" ht="28.5" customHeight="1">
      <c r="A16" s="50" t="s">
        <v>118</v>
      </c>
      <c r="B16" s="50" t="s">
        <v>126</v>
      </c>
      <c r="C16" s="53" t="s">
        <v>127</v>
      </c>
      <c r="D16" s="46">
        <f t="shared" si="0"/>
        <v>9000</v>
      </c>
      <c r="E16" s="47"/>
      <c r="F16" s="46">
        <v>9000</v>
      </c>
      <c r="G16" s="47">
        <f t="shared" si="1"/>
        <v>8100</v>
      </c>
      <c r="H16" s="47"/>
      <c r="I16" s="47">
        <f t="shared" si="1"/>
        <v>8100</v>
      </c>
    </row>
    <row r="17" spans="1:9" s="9" customFormat="1" ht="28.5" customHeight="1">
      <c r="A17" s="50" t="s">
        <v>118</v>
      </c>
      <c r="B17" s="50" t="s">
        <v>128</v>
      </c>
      <c r="C17" s="53" t="s">
        <v>129</v>
      </c>
      <c r="D17" s="46">
        <f t="shared" si="0"/>
        <v>24480</v>
      </c>
      <c r="E17" s="47"/>
      <c r="F17" s="46">
        <v>24480</v>
      </c>
      <c r="G17" s="47">
        <f t="shared" si="1"/>
        <v>22032</v>
      </c>
      <c r="H17" s="47"/>
      <c r="I17" s="47">
        <f t="shared" si="1"/>
        <v>22032</v>
      </c>
    </row>
    <row r="18" spans="1:9" s="9" customFormat="1" ht="28.5" customHeight="1">
      <c r="A18" s="50" t="s">
        <v>118</v>
      </c>
      <c r="B18" s="50" t="s">
        <v>130</v>
      </c>
      <c r="C18" s="53" t="s">
        <v>131</v>
      </c>
      <c r="D18" s="46">
        <f t="shared" si="0"/>
        <v>1600</v>
      </c>
      <c r="E18" s="47"/>
      <c r="F18" s="46">
        <v>1600</v>
      </c>
      <c r="G18" s="47">
        <f t="shared" si="1"/>
        <v>1440</v>
      </c>
      <c r="H18" s="47"/>
      <c r="I18" s="47">
        <f t="shared" si="1"/>
        <v>1440</v>
      </c>
    </row>
    <row r="19" spans="1:9" s="9" customFormat="1" ht="28.5" customHeight="1">
      <c r="A19" s="50" t="s">
        <v>118</v>
      </c>
      <c r="B19" s="50" t="s">
        <v>132</v>
      </c>
      <c r="C19" s="53" t="s">
        <v>133</v>
      </c>
      <c r="D19" s="46">
        <f t="shared" si="0"/>
        <v>13500</v>
      </c>
      <c r="E19" s="47"/>
      <c r="F19" s="46">
        <v>13500</v>
      </c>
      <c r="G19" s="47">
        <f t="shared" si="1"/>
        <v>12150</v>
      </c>
      <c r="H19" s="47"/>
      <c r="I19" s="47">
        <f t="shared" si="1"/>
        <v>12150</v>
      </c>
    </row>
    <row r="20" spans="1:9" s="9" customFormat="1" ht="28.5" customHeight="1">
      <c r="A20" s="50" t="s">
        <v>118</v>
      </c>
      <c r="B20" s="50" t="s">
        <v>134</v>
      </c>
      <c r="C20" s="53" t="s">
        <v>135</v>
      </c>
      <c r="D20" s="46">
        <f t="shared" si="0"/>
        <v>3200</v>
      </c>
      <c r="E20" s="47"/>
      <c r="F20" s="46">
        <v>3200</v>
      </c>
      <c r="G20" s="47">
        <v>13322.52</v>
      </c>
      <c r="H20" s="47"/>
      <c r="I20" s="47">
        <v>13322.52</v>
      </c>
    </row>
    <row r="21" spans="1:9" s="9" customFormat="1" ht="28.5" customHeight="1">
      <c r="A21" s="50" t="s">
        <v>118</v>
      </c>
      <c r="B21" s="50" t="s">
        <v>136</v>
      </c>
      <c r="C21" s="53" t="s">
        <v>137</v>
      </c>
      <c r="D21" s="46">
        <f t="shared" si="0"/>
        <v>1495.02</v>
      </c>
      <c r="E21" s="47"/>
      <c r="F21" s="46">
        <v>1495.02</v>
      </c>
      <c r="G21" s="47">
        <v>1345.52</v>
      </c>
      <c r="H21" s="47"/>
      <c r="I21" s="47">
        <v>1345.52</v>
      </c>
    </row>
    <row r="22" spans="1:9" s="9" customFormat="1" ht="28.5" customHeight="1">
      <c r="A22" s="50" t="s">
        <v>118</v>
      </c>
      <c r="B22" s="50" t="s">
        <v>138</v>
      </c>
      <c r="C22" s="53" t="s">
        <v>139</v>
      </c>
      <c r="D22" s="46">
        <f t="shared" si="0"/>
        <v>960</v>
      </c>
      <c r="E22" s="47"/>
      <c r="F22" s="46">
        <v>960</v>
      </c>
      <c r="G22" s="47">
        <v>22204.2</v>
      </c>
      <c r="H22" s="47"/>
      <c r="I22" s="47">
        <v>22204.2</v>
      </c>
    </row>
    <row r="23" spans="1:9" s="9" customFormat="1" ht="28.5" customHeight="1">
      <c r="A23" s="50" t="s">
        <v>118</v>
      </c>
      <c r="B23" s="50" t="s">
        <v>140</v>
      </c>
      <c r="C23" s="53" t="s">
        <v>141</v>
      </c>
      <c r="D23" s="46">
        <f t="shared" si="0"/>
        <v>800</v>
      </c>
      <c r="E23" s="47"/>
      <c r="F23" s="46">
        <v>800</v>
      </c>
      <c r="G23" s="47">
        <f t="shared" si="1"/>
        <v>720</v>
      </c>
      <c r="H23" s="47"/>
      <c r="I23" s="47">
        <f t="shared" si="1"/>
        <v>720</v>
      </c>
    </row>
    <row r="24" spans="1:9" s="9" customFormat="1" ht="28.5" customHeight="1">
      <c r="A24" s="48" t="s">
        <v>142</v>
      </c>
      <c r="B24" s="48"/>
      <c r="C24" s="49" t="s">
        <v>143</v>
      </c>
      <c r="D24" s="46">
        <f>SUM(D25:D29)</f>
        <v>1157626</v>
      </c>
      <c r="E24" s="46">
        <f>SUM(E25:E29)</f>
        <v>1157626</v>
      </c>
      <c r="F24" s="46"/>
      <c r="G24" s="46">
        <f>SUM(G25:G29)</f>
        <v>1157626</v>
      </c>
      <c r="H24" s="46">
        <f>SUM(H25:H29)</f>
        <v>1157626</v>
      </c>
      <c r="I24" s="47"/>
    </row>
    <row r="25" spans="1:9" s="9" customFormat="1" ht="28.5" customHeight="1">
      <c r="A25" s="50" t="s">
        <v>142</v>
      </c>
      <c r="B25" s="50" t="s">
        <v>65</v>
      </c>
      <c r="C25" s="53" t="s">
        <v>144</v>
      </c>
      <c r="D25" s="46">
        <v>87310</v>
      </c>
      <c r="E25" s="46">
        <v>87310</v>
      </c>
      <c r="F25" s="46"/>
      <c r="G25" s="46">
        <v>87310</v>
      </c>
      <c r="H25" s="46">
        <v>87310</v>
      </c>
      <c r="I25" s="47"/>
    </row>
    <row r="26" spans="1:9" s="9" customFormat="1" ht="28.5" customHeight="1">
      <c r="A26" s="50" t="s">
        <v>142</v>
      </c>
      <c r="B26" s="50" t="s">
        <v>114</v>
      </c>
      <c r="C26" s="53" t="s">
        <v>145</v>
      </c>
      <c r="D26" s="46">
        <v>705766</v>
      </c>
      <c r="E26" s="46">
        <v>705766</v>
      </c>
      <c r="F26" s="46"/>
      <c r="G26" s="46">
        <v>705766</v>
      </c>
      <c r="H26" s="46">
        <v>705766</v>
      </c>
      <c r="I26" s="47"/>
    </row>
    <row r="27" spans="1:9" s="9" customFormat="1" ht="28.5" customHeight="1">
      <c r="A27" s="50" t="s">
        <v>142</v>
      </c>
      <c r="B27" s="50" t="s">
        <v>67</v>
      </c>
      <c r="C27" s="53" t="s">
        <v>146</v>
      </c>
      <c r="D27" s="46">
        <v>21300</v>
      </c>
      <c r="E27" s="46">
        <v>21300</v>
      </c>
      <c r="F27" s="46"/>
      <c r="G27" s="46">
        <v>21300</v>
      </c>
      <c r="H27" s="46">
        <v>21300</v>
      </c>
      <c r="I27" s="47"/>
    </row>
    <row r="28" spans="1:9" s="9" customFormat="1" ht="28.5" customHeight="1">
      <c r="A28" s="50" t="s">
        <v>142</v>
      </c>
      <c r="B28" s="50" t="s">
        <v>126</v>
      </c>
      <c r="C28" s="53" t="s">
        <v>147</v>
      </c>
      <c r="D28" s="46">
        <v>280000</v>
      </c>
      <c r="E28" s="46">
        <v>280000</v>
      </c>
      <c r="F28" s="46"/>
      <c r="G28" s="46">
        <v>280000</v>
      </c>
      <c r="H28" s="46">
        <v>280000</v>
      </c>
      <c r="I28" s="47"/>
    </row>
    <row r="29" spans="1:9" s="9" customFormat="1" ht="28.5" customHeight="1">
      <c r="A29" s="50" t="s">
        <v>142</v>
      </c>
      <c r="B29" s="50" t="s">
        <v>140</v>
      </c>
      <c r="C29" s="53" t="s">
        <v>148</v>
      </c>
      <c r="D29" s="46">
        <v>63250</v>
      </c>
      <c r="E29" s="46">
        <v>63250</v>
      </c>
      <c r="F29" s="46"/>
      <c r="G29" s="46">
        <v>63250</v>
      </c>
      <c r="H29" s="46">
        <v>63250</v>
      </c>
      <c r="I29" s="47"/>
    </row>
    <row r="30" spans="1:9" s="9" customFormat="1" ht="30" customHeight="1">
      <c r="A30" s="96"/>
      <c r="B30" s="97"/>
      <c r="C30" s="13" t="s">
        <v>149</v>
      </c>
      <c r="D30" s="4">
        <f>D6+D10+D24</f>
        <v>2122040.2199999997</v>
      </c>
      <c r="E30" s="4">
        <f>E6+E24</f>
        <v>2045794</v>
      </c>
      <c r="F30" s="4">
        <f>F10</f>
        <v>76246.22</v>
      </c>
      <c r="G30" s="47">
        <f>G6+G10+G24</f>
        <v>2146198.3200000003</v>
      </c>
      <c r="H30" s="47">
        <f>H6+H24</f>
        <v>2045794</v>
      </c>
      <c r="I30" s="47">
        <f>I10</f>
        <v>100404.32</v>
      </c>
    </row>
  </sheetData>
  <mergeCells count="14">
    <mergeCell ref="A4:B4"/>
    <mergeCell ref="H4:H5"/>
    <mergeCell ref="I4:I5"/>
    <mergeCell ref="A30:B30"/>
    <mergeCell ref="C4:C5"/>
    <mergeCell ref="D4:D5"/>
    <mergeCell ref="E4:E5"/>
    <mergeCell ref="F4:F5"/>
    <mergeCell ref="G4:G5"/>
    <mergeCell ref="A1:I1"/>
    <mergeCell ref="A2:I2"/>
    <mergeCell ref="A3:C3"/>
    <mergeCell ref="D3:F3"/>
    <mergeCell ref="G3:I3"/>
  </mergeCells>
  <phoneticPr fontId="4" type="noConversion"/>
  <printOptions horizontalCentered="1"/>
  <pageMargins left="0.39" right="0.39" top="0.98" bottom="0.98" header="0.51" footer="0.51"/>
  <pageSetup paperSize="9"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8"/>
  <sheetViews>
    <sheetView tabSelected="1" zoomScaleSheetLayoutView="100" workbookViewId="0">
      <selection activeCell="T30" sqref="T30"/>
    </sheetView>
  </sheetViews>
  <sheetFormatPr defaultRowHeight="14.25"/>
  <cols>
    <col min="1" max="1" width="9.75" style="1" customWidth="1"/>
    <col min="2" max="2" width="8.125" style="1" bestFit="1" customWidth="1"/>
    <col min="3" max="3" width="9.25" style="1" bestFit="1" customWidth="1"/>
    <col min="4" max="5" width="10.125" style="1" bestFit="1" customWidth="1"/>
    <col min="6" max="6" width="8" style="1" bestFit="1" customWidth="1"/>
    <col min="7" max="7" width="5.875" style="1" bestFit="1" customWidth="1"/>
    <col min="8" max="8" width="7" style="1" bestFit="1" customWidth="1"/>
    <col min="9" max="9" width="11.125" style="1" customWidth="1"/>
    <col min="10" max="10" width="9.75" style="1" bestFit="1" customWidth="1"/>
    <col min="11" max="11" width="9.25" style="1" bestFit="1" customWidth="1"/>
    <col min="12" max="13" width="10.125" style="1" bestFit="1" customWidth="1"/>
    <col min="14" max="14" width="8.25" style="1" customWidth="1"/>
    <col min="15" max="15" width="6.125" style="1" customWidth="1"/>
    <col min="16" max="16" width="8.625" style="1" customWidth="1"/>
    <col min="17" max="16384" width="9" style="1"/>
  </cols>
  <sheetData>
    <row r="1" spans="1:16" ht="15.75" customHeight="1">
      <c r="A1" s="99"/>
      <c r="B1" s="100"/>
      <c r="C1" s="99"/>
      <c r="D1" s="100"/>
      <c r="M1" s="7"/>
      <c r="N1" s="8"/>
    </row>
    <row r="2" spans="1:16" ht="42.75" customHeight="1">
      <c r="A2" s="76" t="s">
        <v>150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27" customHeight="1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31.5" customHeight="1">
      <c r="A4" s="73" t="s">
        <v>151</v>
      </c>
      <c r="B4" s="73"/>
      <c r="C4" s="73"/>
      <c r="D4" s="73"/>
      <c r="E4" s="73"/>
      <c r="F4" s="73"/>
      <c r="G4" s="73"/>
      <c r="H4" s="73"/>
      <c r="I4" s="73" t="s">
        <v>152</v>
      </c>
      <c r="J4" s="73"/>
      <c r="K4" s="73"/>
      <c r="L4" s="73"/>
      <c r="M4" s="73"/>
      <c r="N4" s="73"/>
      <c r="O4" s="73"/>
      <c r="P4" s="73"/>
    </row>
    <row r="5" spans="1:16" ht="31.5" customHeight="1">
      <c r="A5" s="3"/>
      <c r="B5" s="73"/>
      <c r="C5" s="73"/>
      <c r="D5" s="73"/>
      <c r="E5" s="73"/>
      <c r="F5" s="73"/>
      <c r="G5" s="73" t="s">
        <v>133</v>
      </c>
      <c r="H5" s="73" t="s">
        <v>135</v>
      </c>
      <c r="I5" s="3"/>
      <c r="J5" s="73"/>
      <c r="K5" s="73"/>
      <c r="L5" s="73"/>
      <c r="M5" s="73"/>
      <c r="N5" s="73"/>
      <c r="O5" s="73" t="s">
        <v>133</v>
      </c>
      <c r="P5" s="73" t="s">
        <v>135</v>
      </c>
    </row>
    <row r="6" spans="1:16" ht="31.5" customHeight="1">
      <c r="A6" s="73" t="s">
        <v>54</v>
      </c>
      <c r="B6" s="73" t="s">
        <v>153</v>
      </c>
      <c r="C6" s="73" t="s">
        <v>154</v>
      </c>
      <c r="D6" s="73"/>
      <c r="E6" s="73"/>
      <c r="F6" s="73" t="s">
        <v>137</v>
      </c>
      <c r="G6" s="73"/>
      <c r="H6" s="73"/>
      <c r="I6" s="73" t="s">
        <v>54</v>
      </c>
      <c r="J6" s="73" t="s">
        <v>153</v>
      </c>
      <c r="K6" s="73" t="s">
        <v>154</v>
      </c>
      <c r="L6" s="73"/>
      <c r="M6" s="73"/>
      <c r="N6" s="73" t="s">
        <v>137</v>
      </c>
      <c r="O6" s="73"/>
      <c r="P6" s="73"/>
    </row>
    <row r="7" spans="1:16" ht="31.5" customHeight="1">
      <c r="A7" s="73"/>
      <c r="B7" s="73"/>
      <c r="C7" s="3" t="s">
        <v>59</v>
      </c>
      <c r="D7" s="3" t="s">
        <v>155</v>
      </c>
      <c r="E7" s="3" t="s">
        <v>156</v>
      </c>
      <c r="F7" s="73"/>
      <c r="G7" s="73"/>
      <c r="H7" s="73"/>
      <c r="I7" s="73"/>
      <c r="J7" s="73"/>
      <c r="K7" s="3" t="s">
        <v>59</v>
      </c>
      <c r="L7" s="3" t="s">
        <v>155</v>
      </c>
      <c r="M7" s="3" t="s">
        <v>156</v>
      </c>
      <c r="N7" s="73"/>
      <c r="O7" s="73"/>
      <c r="P7" s="73"/>
    </row>
    <row r="8" spans="1:16" ht="31.5" customHeight="1">
      <c r="A8" s="40">
        <v>18195.02</v>
      </c>
      <c r="B8" s="4"/>
      <c r="C8" s="4"/>
      <c r="D8" s="4"/>
      <c r="E8" s="4"/>
      <c r="F8" s="4">
        <v>1495.02</v>
      </c>
      <c r="G8" s="47">
        <v>13500</v>
      </c>
      <c r="H8" s="47">
        <v>3200</v>
      </c>
      <c r="I8" s="4">
        <v>26818.04</v>
      </c>
      <c r="J8" s="4"/>
      <c r="K8" s="4"/>
      <c r="L8" s="4"/>
      <c r="M8" s="4"/>
      <c r="N8" s="5">
        <v>1345.52</v>
      </c>
      <c r="O8" s="6">
        <v>12150</v>
      </c>
      <c r="P8" s="6">
        <v>13322.52</v>
      </c>
    </row>
  </sheetData>
  <mergeCells count="20">
    <mergeCell ref="I6:I7"/>
    <mergeCell ref="J6:J7"/>
    <mergeCell ref="N6:N7"/>
    <mergeCell ref="O5:O7"/>
    <mergeCell ref="P5:P7"/>
    <mergeCell ref="J5:N5"/>
    <mergeCell ref="K6:M6"/>
    <mergeCell ref="A6:A7"/>
    <mergeCell ref="B6:B7"/>
    <mergeCell ref="F6:F7"/>
    <mergeCell ref="G5:G7"/>
    <mergeCell ref="H5:H7"/>
    <mergeCell ref="B5:F5"/>
    <mergeCell ref="C6:E6"/>
    <mergeCell ref="A1:B1"/>
    <mergeCell ref="C1:D1"/>
    <mergeCell ref="A2:P2"/>
    <mergeCell ref="A3:P3"/>
    <mergeCell ref="A4:H4"/>
    <mergeCell ref="I4:P4"/>
  </mergeCells>
  <phoneticPr fontId="4" type="noConversion"/>
  <pageMargins left="0" right="0" top="1" bottom="1" header="0.51" footer="0.51"/>
  <pageSetup paperSize="9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部门预算收支总表</vt:lpstr>
      <vt:lpstr>部门收入总表</vt:lpstr>
      <vt:lpstr>部门支出总表</vt:lpstr>
      <vt:lpstr>财政拨款收支总表</vt:lpstr>
      <vt:lpstr>一般公共预算支出表</vt:lpstr>
      <vt:lpstr>一般公共预算基本支出情况表</vt:lpstr>
      <vt:lpstr>一般公共预算“三公”经费支出表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cnkj</cp:lastModifiedBy>
  <cp:revision>1</cp:revision>
  <cp:lastPrinted>2017-04-24T03:19:30Z</cp:lastPrinted>
  <dcterms:created xsi:type="dcterms:W3CDTF">2017-04-13T09:14:14Z</dcterms:created>
  <dcterms:modified xsi:type="dcterms:W3CDTF">2019-09-25T13:00:58Z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