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weejuice\Desktop\"/>
    </mc:Choice>
  </mc:AlternateContent>
  <bookViews>
    <workbookView xWindow="0" yWindow="0" windowWidth="23895" windowHeight="10350" tabRatio="1000"/>
  </bookViews>
  <sheets>
    <sheet name="部门预算收支总表" sheetId="1" r:id="rId1"/>
    <sheet name="部门收入总表" sheetId="2" r:id="rId2"/>
    <sheet name="部门支出总表" sheetId="3" r:id="rId3"/>
    <sheet name="财政拨款收支总表" sheetId="4" r:id="rId4"/>
    <sheet name="一般公共预算收支总表" sheetId="5" r:id="rId5"/>
    <sheet name="一般公共预算基本支出情况表" sheetId="6" r:id="rId6"/>
    <sheet name="一般公共预算“三公”经费支出表" sheetId="7" r:id="rId7"/>
    <sheet name="政府性基金预算支出情况表" sheetId="8" r:id="rId8"/>
    <sheet name="Sheet6" sheetId="9" r:id="rId9"/>
  </sheets>
  <calcPr calcId="162913"/>
</workbook>
</file>

<file path=xl/calcChain.xml><?xml version="1.0" encoding="utf-8"?>
<calcChain xmlns="http://schemas.openxmlformats.org/spreadsheetml/2006/main">
  <c r="F21" i="2" l="1"/>
  <c r="G21" i="2"/>
  <c r="E21" i="2"/>
  <c r="F22" i="3"/>
  <c r="G22" i="3"/>
  <c r="E22" i="3"/>
  <c r="A8" i="7"/>
  <c r="C8" i="7"/>
  <c r="I8" i="7"/>
  <c r="K8" i="7"/>
  <c r="E7" i="6"/>
  <c r="D7" i="6"/>
  <c r="E36" i="6"/>
  <c r="D36" i="6"/>
  <c r="F12" i="6"/>
  <c r="D12" i="6"/>
  <c r="E47" i="6"/>
  <c r="D6" i="4"/>
  <c r="D27" i="4"/>
  <c r="B27" i="4"/>
  <c r="E7" i="5"/>
  <c r="E8" i="5"/>
  <c r="E22" i="5"/>
  <c r="F22" i="5"/>
  <c r="G22" i="5"/>
  <c r="D8" i="6"/>
  <c r="D9" i="6"/>
  <c r="D10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7" i="6"/>
  <c r="D38" i="6"/>
  <c r="D39" i="6"/>
  <c r="D40" i="6"/>
  <c r="D41" i="6"/>
  <c r="D42" i="6"/>
  <c r="F47" i="6"/>
  <c r="D47" i="6"/>
</calcChain>
</file>

<file path=xl/sharedStrings.xml><?xml version="1.0" encoding="utf-8"?>
<sst xmlns="http://schemas.openxmlformats.org/spreadsheetml/2006/main" count="315" uniqueCount="200">
  <si>
    <t>部门预算收支总表</t>
  </si>
  <si>
    <t>单位：元</t>
  </si>
  <si>
    <t>收     入</t>
  </si>
  <si>
    <t>支     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</si>
  <si>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</si>
  <si>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</si>
  <si>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</si>
  <si>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</si>
  <si>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</si>
  <si>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</si>
  <si>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</si>
  <si>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</si>
  <si>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</si>
  <si>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</si>
  <si>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</si>
  <si>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</si>
  <si>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</si>
  <si>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</si>
  <si>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</si>
  <si>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七、文化体育与传媒支出</t>
  </si>
  <si>
    <t>八、经营收入</t>
  </si>
  <si>
    <t>八、社会保障和就业支出</t>
  </si>
  <si>
    <t>九、其他收入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</si>
  <si>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</si>
  <si>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</si>
  <si>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</si>
  <si>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</si>
  <si>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</si>
  <si>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</si>
  <si>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</si>
  <si>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</si>
  <si>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</si>
  <si>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</si>
  <si>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</si>
  <si>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</si>
  <si>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</si>
  <si>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</si>
  <si>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</si>
  <si>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</si>
  <si>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</si>
  <si>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</si>
  <si>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</si>
  <si>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</si>
  <si>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</si>
  <si>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</si>
  <si>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十、上年结转</t>
  </si>
  <si>
    <t>结转下年</t>
  </si>
  <si>
    <t xml:space="preserve">  一般公共预算收入结转</t>
  </si>
  <si>
    <t xml:space="preserve">  政府性基金预算收入结转</t>
  </si>
  <si>
    <t xml:space="preserve">  国有资本经营收入结转</t>
  </si>
  <si>
    <t>十一、上年结余</t>
  </si>
  <si>
    <t xml:space="preserve">  一般公共预算收入结余</t>
  </si>
  <si>
    <t xml:space="preserve">  政府性基金预算收入结余</t>
  </si>
  <si>
    <t xml:space="preserve">  国有资本经营收入结余</t>
  </si>
  <si>
    <t>收入总计</t>
  </si>
  <si>
    <t>支出总计</t>
  </si>
  <si>
    <t>部门收入总表</t>
  </si>
  <si>
    <t>功能分类科目</t>
  </si>
  <si>
    <t>合计</t>
  </si>
  <si>
    <t>一般公共预算拨款</t>
  </si>
  <si>
    <t>政府性基金收入</t>
  </si>
  <si>
    <t>纳入专户管理的非税收入拨款</t>
  </si>
  <si>
    <t>上级补助收入</t>
  </si>
  <si>
    <t>其他
收入</t>
  </si>
  <si>
    <t>科目编码</t>
  </si>
  <si>
    <t>科目名称</t>
  </si>
  <si>
    <t>小计</t>
  </si>
  <si>
    <t>经费
拨款</t>
  </si>
  <si>
    <t>纳入一般公共预算管理的非税收入拨款</t>
  </si>
  <si>
    <t>类</t>
  </si>
  <si>
    <t>款</t>
  </si>
  <si>
    <t>项</t>
  </si>
  <si>
    <t>部门支出总表</t>
  </si>
  <si>
    <t>基本支出</t>
  </si>
  <si>
    <t>项目支出</t>
  </si>
  <si>
    <t>合    计</t>
  </si>
  <si>
    <t>财政拨款收支总表</t>
  </si>
  <si>
    <t xml:space="preserve"> 收  入</t>
  </si>
  <si>
    <t xml:space="preserve">    支   出</t>
  </si>
  <si>
    <t>一一般公共预算拨款</t>
  </si>
  <si>
    <t>一.本年支出</t>
  </si>
  <si>
    <t xml:space="preserve">   经费拨款</t>
  </si>
  <si>
    <t>(一)一般公共服务支出</t>
  </si>
  <si>
    <t xml:space="preserve">   纳入一般公共预算管理的非税收入拨款</t>
  </si>
  <si>
    <t>(二)公共安全支出</t>
  </si>
  <si>
    <t>二、政府性基金收入</t>
  </si>
  <si>
    <t>(三)教育支出</t>
  </si>
  <si>
    <t>(四)科学技术支出</t>
  </si>
  <si>
    <t>(五)文化体育与传媒支出</t>
  </si>
  <si>
    <t>(六)社会保障和就业支出</t>
  </si>
  <si>
    <t>(七)医疗卫生与计划生育支出</t>
  </si>
  <si>
    <t>(八)节能环保支出</t>
  </si>
  <si>
    <t>(九)城乡社区支出</t>
  </si>
  <si>
    <t>(十)农林水支出</t>
  </si>
  <si>
    <t>(十一)交通运输支出</t>
  </si>
  <si>
    <t>(十二)资源勘探电力信息等支出</t>
  </si>
  <si>
    <t>(十三)商业服务业等支出</t>
  </si>
  <si>
    <t>(十四)金融支出</t>
  </si>
  <si>
    <t>(十五)国土海洋气象等支出</t>
  </si>
  <si>
    <t>(十六)住房保障支出</t>
  </si>
  <si>
    <t>(十八)粮油物资储备支出</t>
  </si>
  <si>
    <t>(十九)其他支出</t>
  </si>
  <si>
    <t>二、结转下年</t>
  </si>
  <si>
    <t>收 入 总计</t>
  </si>
  <si>
    <t>支 出 总 计</t>
  </si>
  <si>
    <t>一般公共预算支出表</t>
  </si>
  <si>
    <t>一般公共预算基本支出表</t>
  </si>
  <si>
    <t>经济分类科目</t>
  </si>
  <si>
    <t>人员经费</t>
  </si>
  <si>
    <t>公用经费</t>
  </si>
  <si>
    <t>301</t>
  </si>
  <si>
    <t>工资福利支出</t>
  </si>
  <si>
    <t>01</t>
  </si>
  <si>
    <t>基本工资</t>
  </si>
  <si>
    <t>02</t>
  </si>
  <si>
    <t>津贴补贴</t>
  </si>
  <si>
    <t>03</t>
  </si>
  <si>
    <t>年终一次性奖金和绩效工资</t>
  </si>
  <si>
    <r>
      <t>3</t>
    </r>
    <r>
      <rPr>
        <sz val="10.5"/>
        <rFont val="宋体"/>
        <charset val="134"/>
      </rPr>
      <t>02</t>
    </r>
  </si>
  <si>
    <t>商品服务支出</t>
  </si>
  <si>
    <t>302</t>
  </si>
  <si>
    <t>办公费</t>
  </si>
  <si>
    <t>印刷费</t>
  </si>
  <si>
    <t>05</t>
  </si>
  <si>
    <t>水费</t>
  </si>
  <si>
    <t>06</t>
  </si>
  <si>
    <t>电费</t>
  </si>
  <si>
    <t>07</t>
  </si>
  <si>
    <t>邮电费</t>
  </si>
  <si>
    <t>08</t>
  </si>
  <si>
    <t>办公用房取暖费</t>
  </si>
  <si>
    <t>09</t>
  </si>
  <si>
    <t>物业管理费</t>
  </si>
  <si>
    <t>10</t>
  </si>
  <si>
    <t>小轿车交通费</t>
  </si>
  <si>
    <t>越野车交通费</t>
  </si>
  <si>
    <t>旅行车交通费</t>
  </si>
  <si>
    <t>11</t>
  </si>
  <si>
    <t>差旅费</t>
  </si>
  <si>
    <t>13</t>
  </si>
  <si>
    <t>维修（护）费</t>
  </si>
  <si>
    <t>14</t>
  </si>
  <si>
    <t>租赁费</t>
  </si>
  <si>
    <t>15</t>
  </si>
  <si>
    <t>会议费</t>
  </si>
  <si>
    <t>16</t>
  </si>
  <si>
    <t>培训费</t>
  </si>
  <si>
    <t>17</t>
  </si>
  <si>
    <t>公务接待费</t>
  </si>
  <si>
    <t>18</t>
  </si>
  <si>
    <t>专用材料费</t>
  </si>
  <si>
    <t>19</t>
  </si>
  <si>
    <t>装备购置费</t>
  </si>
  <si>
    <t>25</t>
  </si>
  <si>
    <t>专用燃料费</t>
  </si>
  <si>
    <t>26</t>
  </si>
  <si>
    <t>劳务费</t>
  </si>
  <si>
    <t>28</t>
  </si>
  <si>
    <t>工会经费</t>
  </si>
  <si>
    <t>29</t>
  </si>
  <si>
    <t>福利费</t>
  </si>
  <si>
    <t>99</t>
  </si>
  <si>
    <t>其他商品和服务支出</t>
  </si>
  <si>
    <t>303</t>
  </si>
  <si>
    <t>对个人和家庭的补助支出</t>
  </si>
  <si>
    <t>离休费</t>
  </si>
  <si>
    <t>退休费</t>
  </si>
  <si>
    <t>退职（役）费</t>
  </si>
  <si>
    <t>生活补助</t>
  </si>
  <si>
    <t>奖励金</t>
  </si>
  <si>
    <t>合  计</t>
  </si>
  <si>
    <t>一般公共预算"三公"经费、会议费及培训费支出表</t>
  </si>
  <si>
    <t>因公出国(境)费</t>
  </si>
  <si>
    <t>公务用车购置及运行费</t>
  </si>
  <si>
    <t>公务用车购置费</t>
  </si>
  <si>
    <t>公务用车运行费</t>
  </si>
  <si>
    <t>“三公”经费增减变化原因等说明信息</t>
  </si>
  <si>
    <t>本年政府性基金预算财政拨款支出</t>
  </si>
  <si>
    <t>本单位无政府性基金预算</t>
  </si>
  <si>
    <t>206</t>
    <phoneticPr fontId="3" type="noConversion"/>
  </si>
  <si>
    <t>06</t>
    <phoneticPr fontId="3" type="noConversion"/>
  </si>
  <si>
    <t>01</t>
    <phoneticPr fontId="3" type="noConversion"/>
  </si>
  <si>
    <t>行政运行</t>
  </si>
  <si>
    <t>208</t>
    <phoneticPr fontId="3" type="noConversion"/>
  </si>
  <si>
    <t>05</t>
    <phoneticPr fontId="3" type="noConversion"/>
  </si>
  <si>
    <t>01</t>
    <phoneticPr fontId="3" type="noConversion"/>
  </si>
  <si>
    <t>归口管理的行政单位离退休</t>
  </si>
  <si>
    <t>201</t>
    <phoneticPr fontId="3" type="noConversion"/>
  </si>
  <si>
    <t>01</t>
    <phoneticPr fontId="3" type="noConversion"/>
  </si>
  <si>
    <t>05</t>
    <phoneticPr fontId="3" type="noConversion"/>
  </si>
  <si>
    <t>208</t>
    <phoneticPr fontId="3" type="noConversion"/>
  </si>
  <si>
    <t>01</t>
    <phoneticPr fontId="3" type="noConversion"/>
  </si>
  <si>
    <t>2018年预算数</t>
    <phoneticPr fontId="3" type="noConversion"/>
  </si>
  <si>
    <t>2019年预算数</t>
    <phoneticPr fontId="3" type="noConversion"/>
  </si>
  <si>
    <t>301</t>
    <phoneticPr fontId="3" type="noConversion"/>
  </si>
  <si>
    <t>99</t>
    <phoneticPr fontId="3" type="noConversion"/>
  </si>
  <si>
    <t>其他工资福利支出</t>
  </si>
  <si>
    <t>其他工资福利支出</t>
    <phoneticPr fontId="3" type="noConversion"/>
  </si>
  <si>
    <t>人员减少</t>
    <phoneticPr fontId="3" type="noConversion"/>
  </si>
  <si>
    <t>政府性基金预算支出表（19年无）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</si>
</sst>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0_);[Red]\(#,##0.00\)"/>
    <numFmt numFmtId="177" formatCode="###,##0.00"/>
    <numFmt numFmtId="178" formatCode="###,##0"/>
    <numFmt numFmtId="179" formatCode="#,##0.00_ "/>
  </numFmts>
  <fonts count="10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9"/>
      <name val="宋体"/>
      <charset val="134"/>
    </font>
    <font>
      <sz val="10.5"/>
      <name val="宋体"/>
      <charset val="134"/>
    </font>
    <font>
      <sz val="10.5"/>
      <name val="Times New Roman"/>
      <family val="1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12"/>
      <name val="宋体"/>
      <charset val="134"/>
    </font>
    <font>
      <sz val="10"/>
      <name val="Default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Protection="0">
      <alignment vertical="center"/>
    </xf>
  </cellStyleXfs>
  <cellXfs count="127">
    <xf numFmtId="0" fontId="0" fillId="0" borderId="0" xfId="0" applyProtection="1">
      <alignment vertical="center"/>
    </xf>
    <xf numFmtId="0" fontId="0" fillId="0" borderId="0" xfId="0" applyFont="1" applyAlignment="1" applyProtection="1"/>
    <xf numFmtId="0" fontId="1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2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4" fontId="1" fillId="0" borderId="2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Alignment="1" applyProtection="1"/>
    <xf numFmtId="0" fontId="0" fillId="0" borderId="0" xfId="0" applyFont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left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left" vertical="center"/>
    </xf>
    <xf numFmtId="49" fontId="4" fillId="0" borderId="2" xfId="0" applyNumberFormat="1" applyFont="1" applyBorder="1" applyProtection="1">
      <alignment vertical="center"/>
    </xf>
    <xf numFmtId="0" fontId="4" fillId="0" borderId="5" xfId="0" applyFont="1" applyBorder="1" applyAlignment="1" applyProtection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left" vertical="center" wrapText="1"/>
    </xf>
    <xf numFmtId="49" fontId="5" fillId="0" borderId="2" xfId="0" applyNumberFormat="1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/>
    </xf>
    <xf numFmtId="4" fontId="4" fillId="0" borderId="2" xfId="0" applyNumberFormat="1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left"/>
    </xf>
    <xf numFmtId="0" fontId="0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49" fontId="1" fillId="0" borderId="2" xfId="0" applyNumberFormat="1" applyFont="1" applyBorder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0" fontId="1" fillId="0" borderId="2" xfId="0" applyFont="1" applyBorder="1" applyAlignment="1" applyProtection="1">
      <alignment horizontal="right" vertical="center"/>
    </xf>
    <xf numFmtId="0" fontId="1" fillId="0" borderId="0" xfId="0" applyFont="1" applyProtection="1">
      <alignment vertical="center"/>
    </xf>
    <xf numFmtId="0" fontId="3" fillId="0" borderId="0" xfId="0" applyFont="1" applyAlignment="1" applyProtection="1"/>
    <xf numFmtId="0" fontId="1" fillId="0" borderId="0" xfId="0" applyFont="1" applyAlignment="1" applyProtection="1">
      <alignment wrapText="1"/>
    </xf>
    <xf numFmtId="0" fontId="1" fillId="0" borderId="2" xfId="0" applyFont="1" applyBorder="1" applyProtection="1">
      <alignment vertical="center"/>
    </xf>
    <xf numFmtId="4" fontId="1" fillId="0" borderId="2" xfId="0" applyNumberFormat="1" applyFont="1" applyBorder="1" applyAlignment="1" applyProtection="1">
      <alignment horizontal="right" vertical="center"/>
    </xf>
    <xf numFmtId="0" fontId="1" fillId="0" borderId="2" xfId="0" applyFont="1" applyBorder="1" applyAlignment="1" applyProtection="1">
      <alignment vertical="center" wrapText="1"/>
    </xf>
    <xf numFmtId="0" fontId="0" fillId="0" borderId="2" xfId="0" applyFont="1" applyBorder="1" applyProtection="1">
      <alignment vertical="center"/>
    </xf>
    <xf numFmtId="0" fontId="1" fillId="0" borderId="2" xfId="0" applyFont="1" applyBorder="1" applyAlignment="1" applyProtection="1">
      <alignment horizontal="justify" vertical="center" wrapText="1"/>
    </xf>
    <xf numFmtId="0" fontId="0" fillId="0" borderId="2" xfId="0" applyFont="1" applyBorder="1" applyAlignment="1" applyProtection="1">
      <alignment horizontal="right" vertical="center"/>
    </xf>
    <xf numFmtId="0" fontId="0" fillId="0" borderId="6" xfId="0" applyFont="1" applyBorder="1" applyAlignment="1" applyProtection="1">
      <alignment vertical="center" wrapText="1"/>
    </xf>
    <xf numFmtId="4" fontId="1" fillId="0" borderId="2" xfId="0" applyNumberFormat="1" applyFont="1" applyBorder="1" applyProtection="1">
      <alignment vertical="center"/>
    </xf>
    <xf numFmtId="0" fontId="1" fillId="0" borderId="6" xfId="0" applyFont="1" applyBorder="1" applyAlignment="1" applyProtection="1">
      <alignment vertical="center" wrapText="1"/>
    </xf>
    <xf numFmtId="4" fontId="1" fillId="0" borderId="2" xfId="0" applyNumberFormat="1" applyFont="1" applyBorder="1" applyAlignment="1" applyProtection="1">
      <alignment vertical="center" wrapText="1"/>
    </xf>
    <xf numFmtId="0" fontId="7" fillId="0" borderId="0" xfId="0" applyFont="1" applyProtection="1">
      <alignment vertical="center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" xfId="0" applyFont="1" applyBorder="1" applyProtection="1">
      <alignment vertical="center"/>
    </xf>
    <xf numFmtId="176" fontId="7" fillId="0" borderId="2" xfId="0" applyNumberFormat="1" applyFont="1" applyBorder="1" applyAlignment="1" applyProtection="1">
      <alignment horizontal="right" vertical="center" wrapText="1"/>
    </xf>
    <xf numFmtId="176" fontId="7" fillId="0" borderId="2" xfId="0" applyNumberFormat="1" applyFont="1" applyBorder="1" applyAlignment="1" applyProtection="1">
      <alignment vertical="center" wrapText="1"/>
    </xf>
    <xf numFmtId="176" fontId="7" fillId="2" borderId="2" xfId="0" applyNumberFormat="1" applyFont="1" applyFill="1" applyBorder="1" applyAlignment="1" applyProtection="1">
      <alignment horizontal="right" vertical="center"/>
    </xf>
    <xf numFmtId="176" fontId="7" fillId="0" borderId="2" xfId="0" applyNumberFormat="1" applyFont="1" applyBorder="1" applyAlignment="1" applyProtection="1"/>
    <xf numFmtId="177" fontId="9" fillId="2" borderId="7" xfId="0" applyNumberFormat="1" applyFont="1" applyFill="1" applyBorder="1" applyAlignment="1">
      <alignment horizontal="right" vertical="center" wrapText="1"/>
    </xf>
    <xf numFmtId="177" fontId="9" fillId="2" borderId="2" xfId="0" applyNumberFormat="1" applyFont="1" applyFill="1" applyBorder="1" applyAlignment="1">
      <alignment horizontal="right" vertical="top" wrapText="1"/>
    </xf>
    <xf numFmtId="0" fontId="9" fillId="2" borderId="2" xfId="0" applyNumberFormat="1" applyFont="1" applyFill="1" applyBorder="1" applyAlignment="1">
      <alignment horizontal="left" vertical="top" wrapText="1"/>
    </xf>
    <xf numFmtId="177" fontId="9" fillId="2" borderId="2" xfId="0" applyNumberFormat="1" applyFont="1" applyFill="1" applyBorder="1" applyAlignment="1">
      <alignment horizontal="center" vertical="center" wrapText="1"/>
    </xf>
    <xf numFmtId="0" fontId="9" fillId="2" borderId="2" xfId="0" applyNumberFormat="1" applyFont="1" applyFill="1" applyBorder="1" applyAlignment="1">
      <alignment horizontal="center" vertical="center" wrapText="1"/>
    </xf>
    <xf numFmtId="177" fontId="9" fillId="2" borderId="2" xfId="0" applyNumberFormat="1" applyFont="1" applyFill="1" applyBorder="1" applyAlignment="1">
      <alignment horizontal="right" vertical="center" wrapText="1"/>
    </xf>
    <xf numFmtId="178" fontId="9" fillId="2" borderId="2" xfId="0" applyNumberFormat="1" applyFont="1" applyFill="1" applyBorder="1" applyAlignment="1">
      <alignment horizontal="right" vertical="top" wrapText="1"/>
    </xf>
    <xf numFmtId="0" fontId="9" fillId="2" borderId="2" xfId="0" applyNumberFormat="1" applyFont="1" applyFill="1" applyBorder="1" applyAlignment="1">
      <alignment horizontal="right" vertical="top" wrapText="1"/>
    </xf>
    <xf numFmtId="179" fontId="4" fillId="0" borderId="6" xfId="0" applyNumberFormat="1" applyFont="1" applyBorder="1" applyAlignment="1" applyProtection="1">
      <alignment horizontal="center" vertical="center" wrapText="1"/>
    </xf>
    <xf numFmtId="178" fontId="9" fillId="2" borderId="2" xfId="0" applyNumberFormat="1" applyFont="1" applyFill="1" applyBorder="1" applyAlignment="1">
      <alignment horizontal="center" vertical="center" wrapText="1"/>
    </xf>
    <xf numFmtId="177" fontId="9" fillId="2" borderId="0" xfId="0" applyNumberFormat="1" applyFont="1" applyFill="1" applyBorder="1" applyAlignment="1">
      <alignment horizontal="right" vertical="center" wrapText="1"/>
    </xf>
    <xf numFmtId="0" fontId="6" fillId="0" borderId="0" xfId="0" applyFont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vertical="center" wrapText="1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vertical="center" wrapText="1"/>
    </xf>
    <xf numFmtId="0" fontId="1" fillId="0" borderId="5" xfId="0" applyFont="1" applyBorder="1" applyAlignment="1" applyProtection="1">
      <alignment vertical="center" wrapText="1"/>
    </xf>
    <xf numFmtId="0" fontId="0" fillId="0" borderId="6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 vertical="center"/>
    </xf>
    <xf numFmtId="0" fontId="0" fillId="0" borderId="1" xfId="0" applyFont="1" applyBorder="1" applyProtection="1">
      <alignment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0" fillId="0" borderId="4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/>
    <xf numFmtId="0" fontId="1" fillId="0" borderId="4" xfId="0" applyFont="1" applyBorder="1" applyAlignment="1" applyProtection="1"/>
    <xf numFmtId="0" fontId="1" fillId="0" borderId="5" xfId="0" applyFont="1" applyBorder="1" applyAlignment="1" applyProtection="1"/>
    <xf numFmtId="0" fontId="1" fillId="0" borderId="8" xfId="0" applyFont="1" applyBorder="1" applyAlignment="1" applyProtection="1">
      <alignment horizontal="center" vertical="center"/>
    </xf>
    <xf numFmtId="49" fontId="1" fillId="0" borderId="3" xfId="0" applyNumberFormat="1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/>
    </xf>
    <xf numFmtId="0" fontId="0" fillId="0" borderId="0" xfId="0" applyFont="1" applyProtection="1">
      <alignment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center" vertical="center" wrapText="1"/>
    </xf>
    <xf numFmtId="49" fontId="4" fillId="0" borderId="3" xfId="0" applyNumberFormat="1" applyFont="1" applyBorder="1" applyAlignment="1" applyProtection="1">
      <alignment horizontal="left" vertical="center"/>
    </xf>
    <xf numFmtId="49" fontId="4" fillId="0" borderId="4" xfId="0" applyNumberFormat="1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left" vertical="center" wrapText="1"/>
    </xf>
    <xf numFmtId="0" fontId="0" fillId="0" borderId="12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8" fillId="0" borderId="10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center" vertical="center"/>
    </xf>
    <xf numFmtId="0" fontId="0" fillId="0" borderId="13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1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49" fontId="1" fillId="0" borderId="0" xfId="0" applyNumberFormat="1" applyFont="1" applyAlignment="1" applyProtection="1"/>
    <xf numFmtId="49" fontId="1" fillId="3" borderId="0" xfId="0" applyNumberFormat="1" applyFont="1" applyFill="1" applyAlignment="1" applyProtection="1"/>
    <xf numFmtId="0" fontId="1" fillId="0" borderId="0" xfId="0" applyFont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1" xfId="0" applyFont="1" applyBorder="1" applyAlignment="1" applyProtection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zoomScaleSheetLayoutView="100" workbookViewId="0">
      <selection activeCell="B5" sqref="B5"/>
    </sheetView>
  </sheetViews>
  <sheetFormatPr defaultColWidth="8" defaultRowHeight="12"/>
  <cols>
    <col min="1" max="1" width="24.5" style="15" bestFit="1" customWidth="1"/>
    <col min="2" max="2" width="13.125" style="15" bestFit="1" customWidth="1"/>
    <col min="3" max="3" width="23.375" style="15" bestFit="1" customWidth="1"/>
    <col min="4" max="4" width="13.125" style="15" bestFit="1" customWidth="1"/>
    <col min="5" max="5" width="8" style="15" bestFit="1"/>
    <col min="6" max="16384" width="8" style="15"/>
  </cols>
  <sheetData>
    <row r="1" spans="1:4" ht="24.75" customHeight="1">
      <c r="A1" s="74" t="s">
        <v>0</v>
      </c>
      <c r="B1" s="74"/>
      <c r="C1" s="74"/>
      <c r="D1" s="74"/>
    </row>
    <row r="2" spans="1:4" ht="15" customHeight="1">
      <c r="A2" s="54"/>
      <c r="B2" s="55"/>
      <c r="C2" s="55"/>
      <c r="D2" s="56" t="s">
        <v>1</v>
      </c>
    </row>
    <row r="3" spans="1:4" ht="18.75" customHeight="1">
      <c r="A3" s="75" t="s">
        <v>2</v>
      </c>
      <c r="B3" s="75"/>
      <c r="C3" s="75" t="s">
        <v>3</v>
      </c>
      <c r="D3" s="75"/>
    </row>
    <row r="4" spans="1:4" ht="18.75" customHeight="1">
      <c r="A4" s="57" t="s">
        <v>4</v>
      </c>
      <c r="B4" s="57" t="s">
        <v>5</v>
      </c>
      <c r="C4" s="57" t="s">
        <v>4</v>
      </c>
      <c r="D4" s="57" t="s">
        <v>5</v>
      </c>
    </row>
    <row r="5" spans="1:4" ht="15.75" customHeight="1">
      <c r="A5" s="58" t="s">
        <v>6</v>
      </c>
      <c r="B5" s="63">
        <v>8890581.3300000001</v>
      </c>
      <c r="C5" s="58" t="s">
        <v>7</v>
      </c>
      <c r="D5" s="64">
        <v>6022551.3300000001</v>
      </c>
    </row>
    <row r="6" spans="1:4" ht="15.75" customHeight="1">
      <c r="A6" s="58" t="s">
        <v>8</v>
      </c>
      <c r="B6" s="59"/>
      <c r="C6" s="58" t="s">
        <v>9</v>
      </c>
      <c r="D6" s="59"/>
    </row>
    <row r="7" spans="1:4" ht="15.75" customHeight="1">
      <c r="A7" s="58" t="s">
        <v>10</v>
      </c>
      <c r="B7" s="59"/>
      <c r="C7" s="58" t="s">
        <v>11</v>
      </c>
      <c r="D7" s="59"/>
    </row>
    <row r="8" spans="1:4" ht="15.75" customHeight="1">
      <c r="A8" s="58" t="s">
        <v>12</v>
      </c>
      <c r="B8" s="59"/>
      <c r="C8" s="58" t="s">
        <v>13</v>
      </c>
      <c r="D8" s="59"/>
    </row>
    <row r="9" spans="1:4" ht="15.75" customHeight="1">
      <c r="A9" s="58" t="s">
        <v>14</v>
      </c>
      <c r="B9" s="59"/>
      <c r="C9" s="58" t="s">
        <v>15</v>
      </c>
      <c r="D9" s="59"/>
    </row>
    <row r="10" spans="1:4" ht="15.75" customHeight="1">
      <c r="A10" s="58" t="s">
        <v>16</v>
      </c>
      <c r="B10" s="59"/>
      <c r="C10" s="58" t="s">
        <v>17</v>
      </c>
      <c r="D10" s="59"/>
    </row>
    <row r="11" spans="1:4" ht="15.75" customHeight="1">
      <c r="A11" s="58" t="s">
        <v>18</v>
      </c>
      <c r="B11" s="59"/>
      <c r="C11" s="58" t="s">
        <v>19</v>
      </c>
      <c r="D11" s="60"/>
    </row>
    <row r="12" spans="1:4" ht="15.75" customHeight="1">
      <c r="A12" s="58" t="s">
        <v>20</v>
      </c>
      <c r="B12" s="59"/>
      <c r="C12" s="58" t="s">
        <v>21</v>
      </c>
      <c r="D12" s="64">
        <v>2868030</v>
      </c>
    </row>
    <row r="13" spans="1:4" ht="15.75" customHeight="1">
      <c r="A13" s="58" t="s">
        <v>22</v>
      </c>
      <c r="B13" s="59"/>
      <c r="C13" s="58" t="s">
        <v>23</v>
      </c>
      <c r="D13" s="60"/>
    </row>
    <row r="14" spans="1:4" ht="15.75" customHeight="1">
      <c r="A14" s="58"/>
      <c r="B14" s="61"/>
      <c r="C14" s="58" t="s">
        <v>24</v>
      </c>
      <c r="D14" s="60"/>
    </row>
    <row r="15" spans="1:4" ht="15.75" customHeight="1">
      <c r="A15" s="58"/>
      <c r="B15" s="61"/>
      <c r="C15" s="58" t="s">
        <v>25</v>
      </c>
      <c r="D15" s="60"/>
    </row>
    <row r="16" spans="1:4" ht="15.75" customHeight="1">
      <c r="A16" s="58"/>
      <c r="B16" s="61"/>
      <c r="C16" s="58" t="s">
        <v>26</v>
      </c>
      <c r="D16" s="60"/>
    </row>
    <row r="17" spans="1:4" ht="15.75" customHeight="1">
      <c r="A17" s="58"/>
      <c r="B17" s="61"/>
      <c r="C17" s="58" t="s">
        <v>27</v>
      </c>
      <c r="D17" s="60"/>
    </row>
    <row r="18" spans="1:4" ht="15.75" customHeight="1">
      <c r="A18" s="58"/>
      <c r="B18" s="61"/>
      <c r="C18" s="58" t="s">
        <v>28</v>
      </c>
      <c r="D18" s="60"/>
    </row>
    <row r="19" spans="1:4" ht="15.75" customHeight="1">
      <c r="A19" s="58"/>
      <c r="B19" s="61"/>
      <c r="C19" s="58" t="s">
        <v>29</v>
      </c>
      <c r="D19" s="60"/>
    </row>
    <row r="20" spans="1:4" ht="15.75" customHeight="1">
      <c r="A20" s="58"/>
      <c r="B20" s="61"/>
      <c r="C20" s="58" t="s">
        <v>30</v>
      </c>
      <c r="D20" s="60"/>
    </row>
    <row r="21" spans="1:4" ht="15.75" customHeight="1">
      <c r="A21" s="58"/>
      <c r="B21" s="61"/>
      <c r="C21" s="58" t="s">
        <v>31</v>
      </c>
      <c r="D21" s="60"/>
    </row>
    <row r="22" spans="1:4" ht="15.75" customHeight="1">
      <c r="A22" s="58"/>
      <c r="B22" s="61"/>
      <c r="C22" s="58" t="s">
        <v>32</v>
      </c>
      <c r="D22" s="60"/>
    </row>
    <row r="23" spans="1:4" ht="15.75" customHeight="1">
      <c r="A23" s="58"/>
      <c r="B23" s="61"/>
      <c r="C23" s="58" t="s">
        <v>33</v>
      </c>
      <c r="D23" s="60"/>
    </row>
    <row r="24" spans="1:4" ht="15.75" customHeight="1">
      <c r="A24" s="58"/>
      <c r="B24" s="61"/>
      <c r="C24" s="58" t="s">
        <v>34</v>
      </c>
      <c r="D24" s="60"/>
    </row>
    <row r="25" spans="1:4" ht="15.75" customHeight="1">
      <c r="A25" s="58"/>
      <c r="B25" s="61"/>
      <c r="C25" s="58" t="s">
        <v>35</v>
      </c>
      <c r="D25" s="60"/>
    </row>
    <row r="26" spans="1:4" ht="15.75" customHeight="1">
      <c r="A26" s="58"/>
      <c r="B26" s="61"/>
      <c r="C26" s="58" t="s">
        <v>36</v>
      </c>
      <c r="D26" s="60"/>
    </row>
    <row r="27" spans="1:4" ht="15.75" customHeight="1">
      <c r="A27" s="58"/>
      <c r="B27" s="61"/>
      <c r="C27" s="58" t="s">
        <v>37</v>
      </c>
      <c r="D27" s="60"/>
    </row>
    <row r="28" spans="1:4" ht="15.75" customHeight="1">
      <c r="A28" s="58"/>
      <c r="B28" s="61"/>
      <c r="C28" s="58" t="s">
        <v>38</v>
      </c>
      <c r="D28" s="60"/>
    </row>
    <row r="29" spans="1:4" ht="15.75" customHeight="1">
      <c r="A29" s="58"/>
      <c r="B29" s="61"/>
      <c r="C29" s="58" t="s">
        <v>39</v>
      </c>
      <c r="D29" s="60"/>
    </row>
    <row r="30" spans="1:4" ht="15.75" customHeight="1">
      <c r="A30" s="58"/>
      <c r="B30" s="61"/>
      <c r="C30" s="58" t="s">
        <v>40</v>
      </c>
      <c r="D30" s="60"/>
    </row>
    <row r="31" spans="1:4" ht="15.75" customHeight="1">
      <c r="A31" s="58"/>
      <c r="B31" s="61"/>
      <c r="C31" s="58" t="s">
        <v>41</v>
      </c>
      <c r="D31" s="60"/>
    </row>
    <row r="32" spans="1:4" ht="15.75" customHeight="1">
      <c r="A32" s="58"/>
      <c r="B32" s="61"/>
      <c r="C32" s="58" t="s">
        <v>42</v>
      </c>
      <c r="D32" s="60"/>
    </row>
    <row r="33" spans="1:4" ht="15.75" customHeight="1">
      <c r="A33" s="57" t="s">
        <v>43</v>
      </c>
      <c r="B33" s="63">
        <v>8890581.3300000001</v>
      </c>
      <c r="C33" s="57" t="s">
        <v>44</v>
      </c>
      <c r="D33" s="63">
        <v>8890581.3300000001</v>
      </c>
    </row>
    <row r="34" spans="1:4" ht="15.75" customHeight="1">
      <c r="A34" s="58" t="s">
        <v>45</v>
      </c>
      <c r="B34" s="59"/>
      <c r="C34" s="58" t="s">
        <v>46</v>
      </c>
      <c r="D34" s="59"/>
    </row>
    <row r="35" spans="1:4" ht="15.75" customHeight="1">
      <c r="A35" s="58" t="s">
        <v>47</v>
      </c>
      <c r="B35" s="59"/>
      <c r="C35" s="58"/>
      <c r="D35" s="62"/>
    </row>
    <row r="36" spans="1:4" ht="15.75" customHeight="1">
      <c r="A36" s="58" t="s">
        <v>48</v>
      </c>
      <c r="B36" s="59"/>
      <c r="C36" s="58"/>
      <c r="D36" s="62"/>
    </row>
    <row r="37" spans="1:4" ht="15.75" customHeight="1">
      <c r="A37" s="58" t="s">
        <v>49</v>
      </c>
      <c r="B37" s="59"/>
      <c r="C37" s="58"/>
      <c r="D37" s="62"/>
    </row>
    <row r="38" spans="1:4" ht="15.75" customHeight="1">
      <c r="A38" s="58" t="s">
        <v>50</v>
      </c>
      <c r="B38" s="59"/>
      <c r="C38" s="58"/>
      <c r="D38" s="62"/>
    </row>
    <row r="39" spans="1:4" ht="15.75" customHeight="1">
      <c r="A39" s="58" t="s">
        <v>51</v>
      </c>
      <c r="B39" s="59"/>
      <c r="C39" s="58"/>
      <c r="D39" s="62"/>
    </row>
    <row r="40" spans="1:4" ht="15.75" customHeight="1">
      <c r="A40" s="58" t="s">
        <v>52</v>
      </c>
      <c r="B40" s="59"/>
      <c r="C40" s="58"/>
      <c r="D40" s="62"/>
    </row>
    <row r="41" spans="1:4" ht="15.75" customHeight="1">
      <c r="A41" s="58" t="s">
        <v>53</v>
      </c>
      <c r="B41" s="59"/>
      <c r="C41" s="58"/>
      <c r="D41" s="62"/>
    </row>
    <row r="42" spans="1:4" ht="15.75" customHeight="1">
      <c r="A42" s="57" t="s">
        <v>54</v>
      </c>
      <c r="B42" s="63">
        <v>8890581.3300000001</v>
      </c>
      <c r="C42" s="57" t="s">
        <v>55</v>
      </c>
      <c r="D42" s="63">
        <v>8890581.3300000001</v>
      </c>
    </row>
  </sheetData>
  <mergeCells count="3">
    <mergeCell ref="A1:D1"/>
    <mergeCell ref="A3:B3"/>
    <mergeCell ref="C3:D3"/>
  </mergeCells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5" zoomScaleSheetLayoutView="100" workbookViewId="0">
      <selection activeCell="E21" sqref="E21:G21"/>
    </sheetView>
  </sheetViews>
  <sheetFormatPr defaultRowHeight="14.25"/>
  <cols>
    <col min="1" max="1" width="3.375" style="1" bestFit="1" customWidth="1"/>
    <col min="2" max="3" width="3.5" style="1" bestFit="1" customWidth="1"/>
    <col min="4" max="4" width="16.5" style="1" bestFit="1" customWidth="1"/>
    <col min="5" max="5" width="12.375" style="1" bestFit="1" customWidth="1"/>
    <col min="6" max="7" width="11.625" style="1" bestFit="1" customWidth="1"/>
    <col min="8" max="8" width="7.625" style="1" bestFit="1" customWidth="1"/>
    <col min="9" max="9" width="4.375" style="1" bestFit="1" customWidth="1"/>
    <col min="10" max="10" width="6.25" style="1" bestFit="1" customWidth="1"/>
    <col min="11" max="11" width="4.25" style="1" bestFit="1" customWidth="1"/>
    <col min="12" max="12" width="4.125" style="1" bestFit="1" customWidth="1"/>
    <col min="13" max="16384" width="9" style="1"/>
  </cols>
  <sheetData>
    <row r="1" spans="1:12" ht="14.25" customHeight="1">
      <c r="A1" s="86"/>
      <c r="B1" s="86"/>
      <c r="C1" s="86"/>
      <c r="D1" s="86"/>
      <c r="E1" s="34"/>
      <c r="L1" s="2"/>
    </row>
    <row r="2" spans="1:12" ht="36" customHeight="1">
      <c r="A2" s="87" t="s">
        <v>56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</row>
    <row r="3" spans="1:12" ht="24.75" customHeight="1">
      <c r="A3" s="4"/>
      <c r="B3" s="4"/>
      <c r="C3" s="4"/>
      <c r="D3" s="4"/>
      <c r="E3" s="3"/>
      <c r="F3" s="4"/>
      <c r="G3" s="4"/>
      <c r="H3" s="4"/>
      <c r="I3" s="3"/>
      <c r="J3" s="3"/>
      <c r="K3" s="88" t="s">
        <v>1</v>
      </c>
      <c r="L3" s="89"/>
    </row>
    <row r="4" spans="1:12" ht="36.75" customHeight="1">
      <c r="A4" s="90" t="s">
        <v>57</v>
      </c>
      <c r="B4" s="90"/>
      <c r="C4" s="90"/>
      <c r="D4" s="90"/>
      <c r="E4" s="76" t="s">
        <v>58</v>
      </c>
      <c r="F4" s="91" t="s">
        <v>59</v>
      </c>
      <c r="G4" s="92"/>
      <c r="H4" s="93"/>
      <c r="I4" s="76" t="s">
        <v>60</v>
      </c>
      <c r="J4" s="76" t="s">
        <v>61</v>
      </c>
      <c r="K4" s="76" t="s">
        <v>62</v>
      </c>
      <c r="L4" s="76" t="s">
        <v>63</v>
      </c>
    </row>
    <row r="5" spans="1:12" ht="25.5" customHeight="1">
      <c r="A5" s="91" t="s">
        <v>64</v>
      </c>
      <c r="B5" s="94"/>
      <c r="C5" s="95"/>
      <c r="D5" s="76" t="s">
        <v>65</v>
      </c>
      <c r="E5" s="77"/>
      <c r="F5" s="76" t="s">
        <v>66</v>
      </c>
      <c r="G5" s="76" t="s">
        <v>67</v>
      </c>
      <c r="H5" s="76" t="s">
        <v>68</v>
      </c>
      <c r="I5" s="77"/>
      <c r="J5" s="77"/>
      <c r="K5" s="77"/>
      <c r="L5" s="77"/>
    </row>
    <row r="6" spans="1:12" ht="32.25" customHeight="1">
      <c r="A6" s="12" t="s">
        <v>69</v>
      </c>
      <c r="B6" s="12" t="s">
        <v>70</v>
      </c>
      <c r="C6" s="12" t="s">
        <v>71</v>
      </c>
      <c r="D6" s="78"/>
      <c r="E6" s="78"/>
      <c r="F6" s="85"/>
      <c r="G6" s="96"/>
      <c r="H6" s="96"/>
      <c r="I6" s="78"/>
      <c r="J6" s="78"/>
      <c r="K6" s="78"/>
      <c r="L6" s="78"/>
    </row>
    <row r="7" spans="1:12" ht="32.25" customHeight="1">
      <c r="A7" s="38" t="s">
        <v>179</v>
      </c>
      <c r="B7" s="38" t="s">
        <v>180</v>
      </c>
      <c r="C7" s="38" t="s">
        <v>181</v>
      </c>
      <c r="D7" s="65" t="s">
        <v>182</v>
      </c>
      <c r="E7" s="64">
        <v>6022551.3300000001</v>
      </c>
      <c r="F7" s="64">
        <v>6022551.3300000001</v>
      </c>
      <c r="G7" s="64">
        <v>6022551.3300000001</v>
      </c>
      <c r="H7" s="37"/>
      <c r="I7" s="50"/>
      <c r="J7" s="50"/>
      <c r="K7" s="50"/>
      <c r="L7" s="50"/>
    </row>
    <row r="8" spans="1:12" ht="32.25" customHeight="1">
      <c r="A8" s="38" t="s">
        <v>183</v>
      </c>
      <c r="B8" s="38" t="s">
        <v>184</v>
      </c>
      <c r="C8" s="38" t="s">
        <v>185</v>
      </c>
      <c r="D8" s="65" t="s">
        <v>186</v>
      </c>
      <c r="E8" s="64">
        <v>2868030</v>
      </c>
      <c r="F8" s="64">
        <v>2868030</v>
      </c>
      <c r="G8" s="64">
        <v>2868030</v>
      </c>
      <c r="H8" s="37"/>
      <c r="I8" s="50"/>
      <c r="J8" s="50"/>
      <c r="K8" s="50"/>
      <c r="L8" s="50"/>
    </row>
    <row r="9" spans="1:12" ht="32.25" customHeight="1">
      <c r="A9" s="38"/>
      <c r="B9" s="38"/>
      <c r="C9" s="38"/>
      <c r="D9" s="39"/>
      <c r="E9" s="6"/>
      <c r="F9" s="6"/>
      <c r="G9" s="6"/>
      <c r="H9" s="37"/>
      <c r="I9" s="50"/>
      <c r="J9" s="50"/>
      <c r="K9" s="50"/>
      <c r="L9" s="50"/>
    </row>
    <row r="10" spans="1:12" ht="32.25" customHeight="1">
      <c r="A10" s="38"/>
      <c r="B10" s="38"/>
      <c r="C10" s="38"/>
      <c r="D10" s="39"/>
      <c r="E10" s="6"/>
      <c r="F10" s="6"/>
      <c r="G10" s="6"/>
      <c r="H10" s="37"/>
      <c r="I10" s="50"/>
      <c r="J10" s="50"/>
      <c r="K10" s="50"/>
      <c r="L10" s="50"/>
    </row>
    <row r="11" spans="1:12" ht="32.25" customHeight="1">
      <c r="A11" s="38"/>
      <c r="B11" s="38"/>
      <c r="C11" s="38"/>
      <c r="D11" s="39"/>
      <c r="E11" s="6"/>
      <c r="F11" s="6"/>
      <c r="G11" s="6"/>
      <c r="H11" s="37"/>
      <c r="I11" s="50"/>
      <c r="J11" s="50"/>
      <c r="K11" s="50"/>
      <c r="L11" s="50"/>
    </row>
    <row r="12" spans="1:12" ht="32.25" customHeight="1">
      <c r="A12" s="38"/>
      <c r="B12" s="38"/>
      <c r="C12" s="38"/>
      <c r="D12" s="39"/>
      <c r="E12" s="6"/>
      <c r="F12" s="6"/>
      <c r="G12" s="6"/>
      <c r="H12" s="37"/>
      <c r="I12" s="50"/>
      <c r="J12" s="50"/>
      <c r="K12" s="50"/>
      <c r="L12" s="50"/>
    </row>
    <row r="13" spans="1:12" ht="32.25" customHeight="1">
      <c r="A13" s="38"/>
      <c r="B13" s="38"/>
      <c r="C13" s="38"/>
      <c r="D13" s="39"/>
      <c r="E13" s="6"/>
      <c r="F13" s="6"/>
      <c r="G13" s="6"/>
      <c r="H13" s="37"/>
      <c r="I13" s="50"/>
      <c r="J13" s="50"/>
      <c r="K13" s="50"/>
      <c r="L13" s="50"/>
    </row>
    <row r="14" spans="1:12" ht="32.25" customHeight="1">
      <c r="A14" s="38"/>
      <c r="B14" s="38"/>
      <c r="C14" s="38"/>
      <c r="D14" s="39"/>
      <c r="E14" s="6"/>
      <c r="F14" s="6"/>
      <c r="G14" s="6"/>
      <c r="H14" s="37"/>
      <c r="I14" s="50"/>
      <c r="J14" s="50"/>
      <c r="K14" s="50"/>
      <c r="L14" s="50"/>
    </row>
    <row r="15" spans="1:12" ht="32.25" customHeight="1">
      <c r="A15" s="38"/>
      <c r="B15" s="38"/>
      <c r="C15" s="38"/>
      <c r="D15" s="39"/>
      <c r="E15" s="6"/>
      <c r="F15" s="6"/>
      <c r="G15" s="6"/>
      <c r="H15" s="37"/>
      <c r="I15" s="50"/>
      <c r="J15" s="50"/>
      <c r="K15" s="50"/>
      <c r="L15" s="50"/>
    </row>
    <row r="16" spans="1:12" ht="32.25" customHeight="1">
      <c r="A16" s="38"/>
      <c r="B16" s="38"/>
      <c r="C16" s="38"/>
      <c r="D16" s="39"/>
      <c r="E16" s="6"/>
      <c r="F16" s="6"/>
      <c r="G16" s="6"/>
      <c r="H16" s="37"/>
      <c r="I16" s="50"/>
      <c r="J16" s="50"/>
      <c r="K16" s="50"/>
      <c r="L16" s="50"/>
    </row>
    <row r="17" spans="1:12" ht="32.25" customHeight="1">
      <c r="A17" s="38"/>
      <c r="B17" s="38"/>
      <c r="C17" s="38"/>
      <c r="D17" s="39"/>
      <c r="E17" s="6"/>
      <c r="F17" s="6"/>
      <c r="G17" s="6"/>
      <c r="H17" s="37"/>
      <c r="I17" s="50"/>
      <c r="J17" s="50"/>
      <c r="K17" s="50"/>
      <c r="L17" s="50"/>
    </row>
    <row r="18" spans="1:12" ht="32.25" customHeight="1">
      <c r="A18" s="38"/>
      <c r="B18" s="38"/>
      <c r="C18" s="38"/>
      <c r="D18" s="39"/>
      <c r="E18" s="6"/>
      <c r="F18" s="6"/>
      <c r="G18" s="6"/>
      <c r="H18" s="37"/>
      <c r="I18" s="50"/>
      <c r="J18" s="50"/>
      <c r="K18" s="50"/>
      <c r="L18" s="50"/>
    </row>
    <row r="19" spans="1:12" ht="32.25" customHeight="1">
      <c r="A19" s="79"/>
      <c r="B19" s="80"/>
      <c r="C19" s="81"/>
      <c r="D19" s="44"/>
      <c r="E19" s="40"/>
      <c r="F19" s="40"/>
      <c r="G19" s="40"/>
      <c r="H19" s="11"/>
      <c r="I19" s="52"/>
      <c r="J19" s="52"/>
      <c r="K19" s="52"/>
      <c r="L19" s="52"/>
    </row>
    <row r="20" spans="1:12" ht="32.25" customHeight="1">
      <c r="A20" s="79"/>
      <c r="B20" s="80"/>
      <c r="C20" s="81"/>
      <c r="D20" s="44"/>
      <c r="E20" s="40"/>
      <c r="F20" s="40"/>
      <c r="G20" s="40"/>
      <c r="H20" s="11"/>
      <c r="I20" s="52"/>
      <c r="J20" s="52"/>
      <c r="K20" s="52"/>
      <c r="L20" s="52"/>
    </row>
    <row r="21" spans="1:12" ht="32.25" customHeight="1">
      <c r="A21" s="82"/>
      <c r="B21" s="83"/>
      <c r="C21" s="84"/>
      <c r="D21" s="12" t="s">
        <v>58</v>
      </c>
      <c r="E21" s="13">
        <f>E8+E7</f>
        <v>8890581.3300000001</v>
      </c>
      <c r="F21" s="13">
        <f>F8+F7</f>
        <v>8890581.3300000001</v>
      </c>
      <c r="G21" s="13">
        <f>G8+G7</f>
        <v>8890581.3300000001</v>
      </c>
      <c r="H21" s="51"/>
      <c r="I21" s="53"/>
      <c r="J21" s="53"/>
      <c r="K21" s="53"/>
      <c r="L21" s="53"/>
    </row>
  </sheetData>
  <mergeCells count="18">
    <mergeCell ref="A1:D1"/>
    <mergeCell ref="A2:L2"/>
    <mergeCell ref="K3:L3"/>
    <mergeCell ref="A4:D4"/>
    <mergeCell ref="F4:H4"/>
    <mergeCell ref="A5:C5"/>
    <mergeCell ref="G5:G6"/>
    <mergeCell ref="H5:H6"/>
    <mergeCell ref="I4:I6"/>
    <mergeCell ref="J4:J6"/>
    <mergeCell ref="K4:K6"/>
    <mergeCell ref="L4:L6"/>
    <mergeCell ref="A19:C19"/>
    <mergeCell ref="A20:C20"/>
    <mergeCell ref="A21:C21"/>
    <mergeCell ref="D5:D6"/>
    <mergeCell ref="E4:E6"/>
    <mergeCell ref="F5:F6"/>
  </mergeCells>
  <phoneticPr fontId="3" type="noConversion"/>
  <printOptions horizontalCentered="1"/>
  <pageMargins left="0.39" right="0.39" top="0.98" bottom="0.98" header="0.51" footer="0.51"/>
  <pageSetup paperSize="9" orientation="portrait" verticalDpi="300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zoomScaleSheetLayoutView="100" workbookViewId="0">
      <selection activeCell="G22" sqref="G22"/>
    </sheetView>
  </sheetViews>
  <sheetFormatPr defaultRowHeight="14.25"/>
  <cols>
    <col min="1" max="2" width="4.875" style="1" bestFit="1" customWidth="1"/>
    <col min="3" max="3" width="4.375" style="1" bestFit="1" customWidth="1"/>
    <col min="4" max="4" width="30.25" style="1" bestFit="1" customWidth="1"/>
    <col min="5" max="5" width="12.25" style="1" bestFit="1" customWidth="1"/>
    <col min="6" max="6" width="11.375" style="1" bestFit="1" customWidth="1"/>
    <col min="7" max="7" width="13" style="1" bestFit="1" customWidth="1"/>
    <col min="8" max="8" width="13.5" style="1" bestFit="1" customWidth="1"/>
    <col min="9" max="16384" width="9" style="1"/>
  </cols>
  <sheetData>
    <row r="1" spans="1:7" ht="15.75" customHeight="1">
      <c r="A1" s="33"/>
      <c r="B1" s="33"/>
      <c r="C1" s="33"/>
      <c r="D1" s="34"/>
      <c r="G1" s="2"/>
    </row>
    <row r="2" spans="1:7" ht="35.25" customHeight="1">
      <c r="A2" s="87" t="s">
        <v>72</v>
      </c>
      <c r="B2" s="87"/>
      <c r="C2" s="87"/>
      <c r="D2" s="87"/>
      <c r="E2" s="87"/>
      <c r="F2" s="87"/>
      <c r="G2" s="87"/>
    </row>
    <row r="3" spans="1:7" ht="35.25" customHeight="1">
      <c r="A3" s="3"/>
      <c r="B3" s="3"/>
      <c r="C3" s="3"/>
      <c r="D3" s="3"/>
      <c r="E3" s="3"/>
      <c r="F3" s="3"/>
      <c r="G3" s="35" t="s">
        <v>1</v>
      </c>
    </row>
    <row r="4" spans="1:7" s="14" customFormat="1" ht="23.25" customHeight="1">
      <c r="A4" s="90" t="s">
        <v>57</v>
      </c>
      <c r="B4" s="90"/>
      <c r="C4" s="90"/>
      <c r="D4" s="90"/>
      <c r="E4" s="90" t="s">
        <v>5</v>
      </c>
      <c r="F4" s="90"/>
      <c r="G4" s="90"/>
    </row>
    <row r="5" spans="1:7" s="14" customFormat="1" ht="23.25" customHeight="1">
      <c r="A5" s="79" t="s">
        <v>64</v>
      </c>
      <c r="B5" s="94"/>
      <c r="C5" s="95"/>
      <c r="D5" s="100" t="s">
        <v>65</v>
      </c>
      <c r="E5" s="100" t="s">
        <v>66</v>
      </c>
      <c r="F5" s="100" t="s">
        <v>73</v>
      </c>
      <c r="G5" s="100" t="s">
        <v>74</v>
      </c>
    </row>
    <row r="6" spans="1:7" ht="31.5" customHeight="1">
      <c r="A6" s="36" t="s">
        <v>69</v>
      </c>
      <c r="B6" s="36" t="s">
        <v>70</v>
      </c>
      <c r="C6" s="36" t="s">
        <v>71</v>
      </c>
      <c r="D6" s="96"/>
      <c r="E6" s="96"/>
      <c r="F6" s="96"/>
      <c r="G6" s="96"/>
    </row>
    <row r="7" spans="1:7" ht="31.5" customHeight="1">
      <c r="A7" s="38" t="s">
        <v>187</v>
      </c>
      <c r="B7" s="38" t="s">
        <v>180</v>
      </c>
      <c r="C7" s="38" t="s">
        <v>188</v>
      </c>
      <c r="D7" s="65" t="s">
        <v>182</v>
      </c>
      <c r="E7" s="64">
        <v>6022551.3300000001</v>
      </c>
      <c r="F7" s="64">
        <v>5377551.3300000001</v>
      </c>
      <c r="G7" s="64">
        <v>645000</v>
      </c>
    </row>
    <row r="8" spans="1:7" ht="31.5" customHeight="1">
      <c r="A8" s="38" t="s">
        <v>190</v>
      </c>
      <c r="B8" s="38" t="s">
        <v>189</v>
      </c>
      <c r="C8" s="38" t="s">
        <v>191</v>
      </c>
      <c r="D8" s="65" t="s">
        <v>186</v>
      </c>
      <c r="E8" s="64">
        <v>2868030</v>
      </c>
      <c r="F8" s="64">
        <v>2868030</v>
      </c>
      <c r="G8" s="64">
        <v>0</v>
      </c>
    </row>
    <row r="9" spans="1:7" ht="31.5" customHeight="1">
      <c r="A9" s="38"/>
      <c r="B9" s="38"/>
      <c r="C9" s="38"/>
      <c r="D9" s="39"/>
      <c r="E9" s="6"/>
      <c r="F9" s="6"/>
      <c r="G9" s="6"/>
    </row>
    <row r="10" spans="1:7" ht="31.5" customHeight="1">
      <c r="A10" s="38"/>
      <c r="B10" s="38"/>
      <c r="C10" s="38"/>
      <c r="D10" s="39"/>
      <c r="E10" s="6"/>
      <c r="F10" s="6"/>
      <c r="G10" s="6"/>
    </row>
    <row r="11" spans="1:7" ht="31.5" customHeight="1">
      <c r="A11" s="38"/>
      <c r="B11" s="38"/>
      <c r="C11" s="38"/>
      <c r="D11" s="39"/>
      <c r="E11" s="6"/>
      <c r="F11" s="6"/>
      <c r="G11" s="6"/>
    </row>
    <row r="12" spans="1:7" ht="31.5" customHeight="1">
      <c r="A12" s="38"/>
      <c r="B12" s="38"/>
      <c r="C12" s="38"/>
      <c r="D12" s="39"/>
      <c r="E12" s="6"/>
      <c r="F12" s="6"/>
      <c r="G12" s="6"/>
    </row>
    <row r="13" spans="1:7" ht="31.5" customHeight="1">
      <c r="A13" s="38"/>
      <c r="B13" s="38"/>
      <c r="C13" s="38"/>
      <c r="D13" s="39"/>
      <c r="E13" s="6"/>
      <c r="F13" s="6"/>
      <c r="G13" s="6"/>
    </row>
    <row r="14" spans="1:7" ht="31.5" customHeight="1">
      <c r="A14" s="38"/>
      <c r="B14" s="38"/>
      <c r="C14" s="38"/>
      <c r="D14" s="39"/>
      <c r="E14" s="6"/>
      <c r="F14" s="6"/>
      <c r="G14" s="6"/>
    </row>
    <row r="15" spans="1:7" ht="31.5" customHeight="1">
      <c r="A15" s="38"/>
      <c r="B15" s="38"/>
      <c r="C15" s="38"/>
      <c r="D15" s="39"/>
      <c r="E15" s="6"/>
      <c r="F15" s="6"/>
      <c r="G15" s="6"/>
    </row>
    <row r="16" spans="1:7" ht="31.5" customHeight="1">
      <c r="A16" s="38"/>
      <c r="B16" s="38"/>
      <c r="C16" s="38"/>
      <c r="D16" s="39"/>
      <c r="E16" s="6"/>
      <c r="F16" s="6"/>
      <c r="G16" s="6"/>
    </row>
    <row r="17" spans="1:9" ht="31.5" customHeight="1">
      <c r="A17" s="38"/>
      <c r="B17" s="38"/>
      <c r="C17" s="38"/>
      <c r="D17" s="39"/>
      <c r="E17" s="6"/>
      <c r="F17" s="6"/>
      <c r="G17" s="6"/>
    </row>
    <row r="18" spans="1:9" ht="31.5" customHeight="1">
      <c r="A18" s="38"/>
      <c r="B18" s="38"/>
      <c r="C18" s="38"/>
      <c r="D18" s="39"/>
      <c r="E18" s="6"/>
      <c r="F18" s="6"/>
      <c r="G18" s="6"/>
    </row>
    <row r="19" spans="1:9" ht="31.5" customHeight="1">
      <c r="A19" s="79"/>
      <c r="B19" s="80"/>
      <c r="C19" s="81"/>
      <c r="D19" s="6"/>
      <c r="E19" s="6"/>
      <c r="F19" s="6"/>
      <c r="G19" s="40"/>
    </row>
    <row r="20" spans="1:9" ht="31.5" customHeight="1">
      <c r="A20" s="79"/>
      <c r="B20" s="80"/>
      <c r="C20" s="81"/>
      <c r="D20" s="6"/>
      <c r="E20" s="6"/>
      <c r="F20" s="6"/>
      <c r="G20" s="40"/>
    </row>
    <row r="21" spans="1:9" ht="31.5" customHeight="1">
      <c r="A21" s="79"/>
      <c r="B21" s="80"/>
      <c r="C21" s="81"/>
      <c r="D21" s="6"/>
      <c r="E21" s="6"/>
      <c r="F21" s="6"/>
      <c r="G21" s="40"/>
    </row>
    <row r="22" spans="1:9" ht="31.5" customHeight="1">
      <c r="A22" s="97"/>
      <c r="B22" s="98"/>
      <c r="C22" s="99"/>
      <c r="D22" s="12" t="s">
        <v>75</v>
      </c>
      <c r="E22" s="13">
        <f>E8+E7</f>
        <v>8890581.3300000001</v>
      </c>
      <c r="F22" s="13">
        <f>F8+F7</f>
        <v>8245581.3300000001</v>
      </c>
      <c r="G22" s="13">
        <f>G8+G7</f>
        <v>645000</v>
      </c>
      <c r="I22" s="1">
        <v>8245581.3300000001</v>
      </c>
    </row>
    <row r="23" spans="1:9">
      <c r="A23" s="42"/>
      <c r="B23" s="42"/>
      <c r="C23" s="42"/>
      <c r="D23" s="42"/>
      <c r="E23" s="42"/>
      <c r="F23" s="42"/>
      <c r="G23" s="42"/>
    </row>
    <row r="24" spans="1:9">
      <c r="A24" s="42"/>
      <c r="B24" s="42"/>
      <c r="C24" s="42"/>
      <c r="D24" s="42"/>
      <c r="E24" s="42"/>
      <c r="F24" s="42"/>
      <c r="G24" s="42"/>
    </row>
    <row r="25" spans="1:9">
      <c r="A25" s="42"/>
      <c r="B25" s="42"/>
      <c r="C25" s="42"/>
      <c r="D25" s="42"/>
      <c r="E25" s="42"/>
      <c r="F25" s="42"/>
      <c r="G25" s="42"/>
    </row>
    <row r="26" spans="1:9">
      <c r="A26" s="42"/>
      <c r="B26" s="42"/>
      <c r="C26" s="42"/>
      <c r="D26" s="42"/>
      <c r="E26" s="42"/>
      <c r="F26" s="42"/>
      <c r="G26" s="42"/>
    </row>
    <row r="27" spans="1:9">
      <c r="A27" s="42"/>
      <c r="B27" s="42"/>
      <c r="C27" s="42"/>
      <c r="D27" s="42"/>
      <c r="E27" s="42"/>
      <c r="F27" s="42"/>
      <c r="G27" s="42"/>
    </row>
    <row r="28" spans="1:9">
      <c r="A28" s="42"/>
      <c r="B28" s="42"/>
      <c r="C28" s="42"/>
      <c r="D28" s="42"/>
      <c r="E28" s="42"/>
      <c r="F28" s="42"/>
      <c r="G28" s="42"/>
    </row>
    <row r="29" spans="1:9">
      <c r="A29" s="42"/>
      <c r="B29" s="42"/>
      <c r="C29" s="42"/>
      <c r="D29" s="42"/>
      <c r="E29" s="42"/>
      <c r="F29" s="42"/>
      <c r="G29" s="42"/>
    </row>
    <row r="30" spans="1:9">
      <c r="A30" s="42"/>
      <c r="B30" s="42"/>
      <c r="C30" s="42"/>
      <c r="D30" s="42"/>
      <c r="E30" s="42"/>
      <c r="F30" s="42"/>
      <c r="G30" s="42"/>
    </row>
    <row r="31" spans="1:9">
      <c r="A31" s="42"/>
      <c r="B31" s="42"/>
      <c r="C31" s="42"/>
      <c r="D31" s="42"/>
      <c r="E31" s="42"/>
      <c r="F31" s="42"/>
      <c r="G31" s="42"/>
    </row>
    <row r="32" spans="1:9">
      <c r="A32" s="42"/>
      <c r="B32" s="42"/>
      <c r="C32" s="42"/>
      <c r="D32" s="42"/>
      <c r="E32" s="42"/>
      <c r="F32" s="42"/>
      <c r="G32" s="42"/>
    </row>
    <row r="33" spans="1:7">
      <c r="A33" s="42"/>
      <c r="B33" s="42"/>
      <c r="C33" s="42"/>
      <c r="D33" s="42"/>
      <c r="E33" s="42"/>
      <c r="F33" s="42"/>
      <c r="G33" s="42"/>
    </row>
    <row r="34" spans="1:7">
      <c r="A34" s="42"/>
      <c r="B34" s="42"/>
      <c r="C34" s="42"/>
      <c r="D34" s="42"/>
      <c r="E34" s="42"/>
      <c r="F34" s="42"/>
      <c r="G34" s="42"/>
    </row>
    <row r="35" spans="1:7">
      <c r="A35" s="42"/>
      <c r="B35" s="42"/>
      <c r="C35" s="42"/>
      <c r="D35" s="42"/>
      <c r="E35" s="42"/>
      <c r="F35" s="42"/>
      <c r="G35" s="42"/>
    </row>
    <row r="36" spans="1:7">
      <c r="A36" s="42"/>
      <c r="B36" s="42"/>
      <c r="C36" s="42"/>
      <c r="D36" s="42"/>
      <c r="E36" s="42"/>
      <c r="F36" s="42"/>
      <c r="G36" s="42"/>
    </row>
    <row r="37" spans="1:7">
      <c r="A37" s="42"/>
      <c r="B37" s="42"/>
      <c r="C37" s="42"/>
      <c r="D37" s="42"/>
      <c r="E37" s="42"/>
      <c r="F37" s="42"/>
      <c r="G37" s="42"/>
    </row>
    <row r="38" spans="1:7">
      <c r="A38" s="42"/>
      <c r="B38" s="42"/>
      <c r="C38" s="42"/>
      <c r="D38" s="42"/>
      <c r="E38" s="42"/>
      <c r="F38" s="42"/>
      <c r="G38" s="42"/>
    </row>
    <row r="39" spans="1:7">
      <c r="A39" s="42"/>
      <c r="B39" s="42"/>
      <c r="C39" s="42"/>
      <c r="D39" s="42"/>
      <c r="E39" s="42"/>
      <c r="F39" s="42"/>
      <c r="G39" s="42"/>
    </row>
  </sheetData>
  <mergeCells count="12">
    <mergeCell ref="A2:G2"/>
    <mergeCell ref="A4:D4"/>
    <mergeCell ref="E4:G4"/>
    <mergeCell ref="A5:C5"/>
    <mergeCell ref="A19:C19"/>
    <mergeCell ref="A20:C20"/>
    <mergeCell ref="A21:C21"/>
    <mergeCell ref="A22:C22"/>
    <mergeCell ref="D5:D6"/>
    <mergeCell ref="E5:E6"/>
    <mergeCell ref="F5:F6"/>
    <mergeCell ref="G5:G6"/>
  </mergeCells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SheetLayoutView="100" workbookViewId="0">
      <selection activeCell="D7" sqref="D7"/>
    </sheetView>
  </sheetViews>
  <sheetFormatPr defaultRowHeight="14.25"/>
  <cols>
    <col min="1" max="1" width="28.375" style="1" bestFit="1" customWidth="1"/>
    <col min="2" max="2" width="12.25" style="1" bestFit="1" customWidth="1"/>
    <col min="3" max="3" width="26.75" style="1" bestFit="1" customWidth="1"/>
    <col min="4" max="4" width="13.25" style="1" bestFit="1" customWidth="1"/>
    <col min="5" max="5" width="14.875" style="1" bestFit="1" customWidth="1"/>
    <col min="6" max="16384" width="9" style="1"/>
  </cols>
  <sheetData>
    <row r="1" spans="1:4" ht="14.25" customHeight="1">
      <c r="A1" s="43"/>
      <c r="D1" s="5"/>
    </row>
    <row r="2" spans="1:4" ht="37.5" customHeight="1">
      <c r="A2" s="87" t="s">
        <v>76</v>
      </c>
      <c r="B2" s="87"/>
      <c r="C2" s="87"/>
      <c r="D2" s="87"/>
    </row>
    <row r="3" spans="1:4" ht="37.5" customHeight="1">
      <c r="A3" s="4"/>
      <c r="B3" s="4"/>
      <c r="C3" s="4"/>
      <c r="D3" s="5" t="s">
        <v>1</v>
      </c>
    </row>
    <row r="4" spans="1:4" ht="21" customHeight="1">
      <c r="A4" s="79" t="s">
        <v>77</v>
      </c>
      <c r="B4" s="81"/>
      <c r="C4" s="79" t="s">
        <v>78</v>
      </c>
      <c r="D4" s="81"/>
    </row>
    <row r="5" spans="1:4" ht="21" customHeight="1">
      <c r="A5" s="6" t="s">
        <v>4</v>
      </c>
      <c r="B5" s="6" t="s">
        <v>5</v>
      </c>
      <c r="C5" s="6" t="s">
        <v>4</v>
      </c>
      <c r="D5" s="6" t="s">
        <v>5</v>
      </c>
    </row>
    <row r="6" spans="1:4" ht="21" customHeight="1">
      <c r="A6" s="44" t="s">
        <v>79</v>
      </c>
      <c r="B6" s="45">
        <v>8890581.3300000001</v>
      </c>
      <c r="C6" s="44" t="s">
        <v>80</v>
      </c>
      <c r="D6" s="45">
        <f>SUM(D7:D24)</f>
        <v>8890581.3300000001</v>
      </c>
    </row>
    <row r="7" spans="1:4" ht="21" customHeight="1">
      <c r="A7" s="44" t="s">
        <v>81</v>
      </c>
      <c r="B7" s="63">
        <v>8890581.3300000001</v>
      </c>
      <c r="C7" s="44" t="s">
        <v>82</v>
      </c>
      <c r="D7" s="64">
        <v>6022551.3300000001</v>
      </c>
    </row>
    <row r="8" spans="1:4" ht="27" customHeight="1">
      <c r="A8" s="46" t="s">
        <v>83</v>
      </c>
      <c r="B8" s="45"/>
      <c r="C8" s="44" t="s">
        <v>84</v>
      </c>
      <c r="D8" s="45"/>
    </row>
    <row r="9" spans="1:4" ht="21" customHeight="1">
      <c r="A9" s="44" t="s">
        <v>85</v>
      </c>
      <c r="B9" s="45"/>
      <c r="C9" s="44" t="s">
        <v>86</v>
      </c>
      <c r="D9" s="45"/>
    </row>
    <row r="10" spans="1:4" ht="21" customHeight="1">
      <c r="A10" s="44"/>
      <c r="B10" s="40"/>
      <c r="C10" s="44" t="s">
        <v>87</v>
      </c>
      <c r="D10" s="45"/>
    </row>
    <row r="11" spans="1:4" ht="21" customHeight="1">
      <c r="A11" s="44"/>
      <c r="B11" s="40"/>
      <c r="C11" s="44" t="s">
        <v>88</v>
      </c>
      <c r="D11" s="45"/>
    </row>
    <row r="12" spans="1:4" ht="21" customHeight="1">
      <c r="A12" s="44"/>
      <c r="B12" s="40"/>
      <c r="C12" s="44" t="s">
        <v>89</v>
      </c>
      <c r="D12" s="64">
        <v>2868030</v>
      </c>
    </row>
    <row r="13" spans="1:4" ht="21" customHeight="1">
      <c r="A13" s="47"/>
      <c r="B13" s="40"/>
      <c r="C13" s="44" t="s">
        <v>90</v>
      </c>
      <c r="D13" s="45"/>
    </row>
    <row r="14" spans="1:4" ht="21" customHeight="1">
      <c r="A14" s="47"/>
      <c r="B14" s="40"/>
      <c r="C14" s="44" t="s">
        <v>91</v>
      </c>
      <c r="D14" s="45"/>
    </row>
    <row r="15" spans="1:4" ht="21" customHeight="1">
      <c r="A15" s="47"/>
      <c r="B15" s="40"/>
      <c r="C15" s="44" t="s">
        <v>92</v>
      </c>
      <c r="D15" s="45"/>
    </row>
    <row r="16" spans="1:4" ht="21" customHeight="1">
      <c r="A16" s="47"/>
      <c r="B16" s="40"/>
      <c r="C16" s="48" t="s">
        <v>93</v>
      </c>
      <c r="D16" s="45"/>
    </row>
    <row r="17" spans="1:4" ht="21" customHeight="1">
      <c r="A17" s="47"/>
      <c r="B17" s="40"/>
      <c r="C17" s="44" t="s">
        <v>94</v>
      </c>
      <c r="D17" s="45"/>
    </row>
    <row r="18" spans="1:4" ht="21" customHeight="1">
      <c r="A18" s="47"/>
      <c r="B18" s="40"/>
      <c r="C18" s="44" t="s">
        <v>95</v>
      </c>
      <c r="D18" s="45"/>
    </row>
    <row r="19" spans="1:4" ht="21" customHeight="1">
      <c r="A19" s="47"/>
      <c r="B19" s="40"/>
      <c r="C19" s="44" t="s">
        <v>96</v>
      </c>
      <c r="D19" s="49"/>
    </row>
    <row r="20" spans="1:4" ht="21" customHeight="1">
      <c r="A20" s="47"/>
      <c r="B20" s="40"/>
      <c r="C20" s="44" t="s">
        <v>97</v>
      </c>
      <c r="D20" s="45"/>
    </row>
    <row r="21" spans="1:4" ht="21" customHeight="1">
      <c r="A21" s="47"/>
      <c r="B21" s="40"/>
      <c r="C21" s="44" t="s">
        <v>98</v>
      </c>
      <c r="D21" s="45"/>
    </row>
    <row r="22" spans="1:4" ht="21" customHeight="1">
      <c r="A22" s="47"/>
      <c r="B22" s="40"/>
      <c r="C22" s="44" t="s">
        <v>99</v>
      </c>
      <c r="D22" s="45"/>
    </row>
    <row r="23" spans="1:4" ht="21" customHeight="1">
      <c r="A23" s="47"/>
      <c r="B23" s="40"/>
      <c r="C23" s="44" t="s">
        <v>100</v>
      </c>
      <c r="D23" s="45"/>
    </row>
    <row r="24" spans="1:4" ht="21" customHeight="1">
      <c r="A24" s="47"/>
      <c r="B24" s="40"/>
      <c r="C24" s="44" t="s">
        <v>101</v>
      </c>
      <c r="D24" s="45"/>
    </row>
    <row r="25" spans="1:4" ht="21" customHeight="1">
      <c r="A25" s="47"/>
      <c r="B25" s="40"/>
      <c r="C25" s="44" t="s">
        <v>102</v>
      </c>
      <c r="D25" s="45"/>
    </row>
    <row r="26" spans="1:4" ht="21" customHeight="1">
      <c r="A26" s="47"/>
      <c r="B26" s="40"/>
      <c r="C26" s="44"/>
      <c r="D26" s="45"/>
    </row>
    <row r="27" spans="1:4" ht="21" customHeight="1">
      <c r="A27" s="6" t="s">
        <v>103</v>
      </c>
      <c r="B27" s="45">
        <f>B6+B9</f>
        <v>8890581.3300000001</v>
      </c>
      <c r="C27" s="6" t="s">
        <v>104</v>
      </c>
      <c r="D27" s="45">
        <f>D6+D25</f>
        <v>8890581.3300000001</v>
      </c>
    </row>
  </sheetData>
  <mergeCells count="3">
    <mergeCell ref="A2:D2"/>
    <mergeCell ref="A4:B4"/>
    <mergeCell ref="C4:D4"/>
  </mergeCells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opLeftCell="A13" zoomScaleSheetLayoutView="100" workbookViewId="0">
      <selection activeCell="I22" sqref="I22"/>
    </sheetView>
  </sheetViews>
  <sheetFormatPr defaultRowHeight="14.25"/>
  <cols>
    <col min="1" max="3" width="4.875" style="1" bestFit="1" customWidth="1"/>
    <col min="4" max="4" width="28.25" style="1" bestFit="1" customWidth="1"/>
    <col min="5" max="7" width="11.375" style="1" bestFit="1" customWidth="1"/>
    <col min="8" max="8" width="13.5" style="1" bestFit="1" customWidth="1"/>
    <col min="9" max="16384" width="9" style="1"/>
  </cols>
  <sheetData>
    <row r="1" spans="1:7" ht="15.75" customHeight="1">
      <c r="A1" s="33"/>
      <c r="B1" s="33"/>
      <c r="C1" s="33"/>
      <c r="D1" s="34"/>
      <c r="G1" s="2"/>
    </row>
    <row r="2" spans="1:7" ht="35.25" customHeight="1">
      <c r="A2" s="87" t="s">
        <v>105</v>
      </c>
      <c r="B2" s="87"/>
      <c r="C2" s="87"/>
      <c r="D2" s="87"/>
      <c r="E2" s="87"/>
      <c r="F2" s="87"/>
      <c r="G2" s="87"/>
    </row>
    <row r="3" spans="1:7" ht="35.25" customHeight="1">
      <c r="A3" s="3"/>
      <c r="B3" s="3"/>
      <c r="C3" s="3"/>
      <c r="D3" s="3"/>
      <c r="E3" s="3"/>
      <c r="F3" s="3"/>
      <c r="G3" s="35" t="s">
        <v>1</v>
      </c>
    </row>
    <row r="4" spans="1:7" s="14" customFormat="1" ht="23.25" customHeight="1">
      <c r="A4" s="90" t="s">
        <v>57</v>
      </c>
      <c r="B4" s="90"/>
      <c r="C4" s="90"/>
      <c r="D4" s="90"/>
      <c r="E4" s="90" t="s">
        <v>5</v>
      </c>
      <c r="F4" s="90"/>
      <c r="G4" s="90"/>
    </row>
    <row r="5" spans="1:7" s="14" customFormat="1" ht="23.25" customHeight="1">
      <c r="A5" s="79" t="s">
        <v>64</v>
      </c>
      <c r="B5" s="94"/>
      <c r="C5" s="95"/>
      <c r="D5" s="100" t="s">
        <v>65</v>
      </c>
      <c r="E5" s="100" t="s">
        <v>66</v>
      </c>
      <c r="F5" s="100" t="s">
        <v>73</v>
      </c>
      <c r="G5" s="100" t="s">
        <v>74</v>
      </c>
    </row>
    <row r="6" spans="1:7" ht="31.5" customHeight="1">
      <c r="A6" s="36" t="s">
        <v>69</v>
      </c>
      <c r="B6" s="36" t="s">
        <v>70</v>
      </c>
      <c r="C6" s="36" t="s">
        <v>71</v>
      </c>
      <c r="D6" s="96"/>
      <c r="E6" s="96"/>
      <c r="F6" s="96"/>
      <c r="G6" s="96"/>
    </row>
    <row r="7" spans="1:7" ht="31.5" customHeight="1">
      <c r="A7" s="38" t="s">
        <v>187</v>
      </c>
      <c r="B7" s="38" t="s">
        <v>180</v>
      </c>
      <c r="C7" s="38" t="s">
        <v>188</v>
      </c>
      <c r="D7" s="67" t="s">
        <v>182</v>
      </c>
      <c r="E7" s="6">
        <f>F7+G7</f>
        <v>6022551.3300000001</v>
      </c>
      <c r="F7" s="66">
        <v>5377551.3300000001</v>
      </c>
      <c r="G7" s="66">
        <v>645000</v>
      </c>
    </row>
    <row r="8" spans="1:7" ht="31.5" customHeight="1">
      <c r="A8" s="38" t="s">
        <v>190</v>
      </c>
      <c r="B8" s="38" t="s">
        <v>189</v>
      </c>
      <c r="C8" s="38" t="s">
        <v>191</v>
      </c>
      <c r="D8" s="67" t="s">
        <v>186</v>
      </c>
      <c r="E8" s="6">
        <f>F8+G8</f>
        <v>2868030</v>
      </c>
      <c r="F8" s="66">
        <v>2868030</v>
      </c>
      <c r="G8" s="6">
        <v>0</v>
      </c>
    </row>
    <row r="9" spans="1:7" ht="31.5" customHeight="1">
      <c r="A9" s="38"/>
      <c r="B9" s="38"/>
      <c r="C9" s="38"/>
      <c r="D9" s="39"/>
      <c r="E9" s="6"/>
      <c r="F9" s="6"/>
      <c r="G9" s="6"/>
    </row>
    <row r="10" spans="1:7" ht="31.5" customHeight="1">
      <c r="A10" s="38"/>
      <c r="B10" s="38"/>
      <c r="C10" s="38"/>
      <c r="D10" s="39"/>
      <c r="E10" s="6"/>
      <c r="F10" s="6"/>
      <c r="G10" s="6"/>
    </row>
    <row r="11" spans="1:7" ht="31.5" customHeight="1">
      <c r="A11" s="38"/>
      <c r="B11" s="38"/>
      <c r="C11" s="38"/>
      <c r="D11" s="39"/>
      <c r="E11" s="6"/>
      <c r="F11" s="6"/>
      <c r="G11" s="6"/>
    </row>
    <row r="12" spans="1:7" ht="31.5" customHeight="1">
      <c r="A12" s="38"/>
      <c r="B12" s="38"/>
      <c r="C12" s="38"/>
      <c r="D12" s="39"/>
      <c r="E12" s="6"/>
      <c r="F12" s="6"/>
      <c r="G12" s="6"/>
    </row>
    <row r="13" spans="1:7" ht="31.5" customHeight="1">
      <c r="A13" s="38"/>
      <c r="B13" s="38"/>
      <c r="C13" s="38"/>
      <c r="D13" s="39"/>
      <c r="E13" s="6"/>
      <c r="F13" s="6"/>
      <c r="G13" s="6"/>
    </row>
    <row r="14" spans="1:7" ht="31.5" customHeight="1">
      <c r="A14" s="38"/>
      <c r="B14" s="38"/>
      <c r="C14" s="38"/>
      <c r="D14" s="39"/>
      <c r="E14" s="6"/>
      <c r="F14" s="6"/>
      <c r="G14" s="6"/>
    </row>
    <row r="15" spans="1:7" ht="31.5" customHeight="1">
      <c r="A15" s="38"/>
      <c r="B15" s="38"/>
      <c r="C15" s="38"/>
      <c r="D15" s="39"/>
      <c r="E15" s="6"/>
      <c r="F15" s="6"/>
      <c r="G15" s="6"/>
    </row>
    <row r="16" spans="1:7" ht="31.5" customHeight="1">
      <c r="A16" s="38"/>
      <c r="B16" s="38"/>
      <c r="C16" s="38"/>
      <c r="D16" s="39"/>
      <c r="E16" s="6"/>
      <c r="F16" s="6"/>
      <c r="G16" s="6"/>
    </row>
    <row r="17" spans="1:7" ht="31.5" customHeight="1">
      <c r="A17" s="38"/>
      <c r="B17" s="38"/>
      <c r="C17" s="38"/>
      <c r="D17" s="39"/>
      <c r="E17" s="6"/>
      <c r="F17" s="6"/>
      <c r="G17" s="6"/>
    </row>
    <row r="18" spans="1:7" ht="31.5" customHeight="1">
      <c r="A18" s="38"/>
      <c r="B18" s="38"/>
      <c r="C18" s="38"/>
      <c r="D18" s="39"/>
      <c r="E18" s="6"/>
      <c r="F18" s="6"/>
      <c r="G18" s="6"/>
    </row>
    <row r="19" spans="1:7" ht="31.5" customHeight="1">
      <c r="A19" s="38"/>
      <c r="B19" s="38"/>
      <c r="C19" s="38"/>
      <c r="D19" s="39"/>
      <c r="E19" s="6"/>
      <c r="F19" s="6"/>
      <c r="G19" s="40"/>
    </row>
    <row r="20" spans="1:7" ht="31.5" customHeight="1">
      <c r="A20" s="38"/>
      <c r="B20" s="38"/>
      <c r="C20" s="38"/>
      <c r="D20" s="41"/>
      <c r="E20" s="6"/>
      <c r="F20" s="6"/>
      <c r="G20" s="40"/>
    </row>
    <row r="21" spans="1:7" ht="31.5" customHeight="1">
      <c r="A21" s="38"/>
      <c r="B21" s="38"/>
      <c r="C21" s="38"/>
      <c r="D21" s="39"/>
      <c r="E21" s="6"/>
      <c r="F21" s="6"/>
      <c r="G21" s="40"/>
    </row>
    <row r="22" spans="1:7" ht="31.5" customHeight="1">
      <c r="A22" s="101"/>
      <c r="B22" s="80"/>
      <c r="C22" s="81"/>
      <c r="D22" s="12" t="s">
        <v>75</v>
      </c>
      <c r="E22" s="13">
        <f>SUM(E7:E21)</f>
        <v>8890581.3300000001</v>
      </c>
      <c r="F22" s="13">
        <f>SUM(F7:F21)</f>
        <v>8245581.3300000001</v>
      </c>
      <c r="G22" s="13">
        <f>SUM(G7:G21)</f>
        <v>645000</v>
      </c>
    </row>
    <row r="23" spans="1:7">
      <c r="A23" s="42"/>
      <c r="B23" s="42"/>
      <c r="C23" s="42"/>
      <c r="D23" s="42"/>
      <c r="E23" s="42"/>
      <c r="F23" s="42"/>
      <c r="G23" s="42"/>
    </row>
    <row r="24" spans="1:7">
      <c r="A24" s="42"/>
      <c r="B24" s="42"/>
      <c r="C24" s="42"/>
      <c r="D24" s="42"/>
      <c r="E24" s="42"/>
      <c r="F24" s="42"/>
      <c r="G24" s="42"/>
    </row>
    <row r="25" spans="1:7">
      <c r="A25" s="42"/>
      <c r="B25" s="42"/>
      <c r="C25" s="42"/>
      <c r="D25" s="42"/>
      <c r="E25" s="42"/>
      <c r="F25" s="42"/>
      <c r="G25" s="42"/>
    </row>
    <row r="26" spans="1:7">
      <c r="A26" s="42"/>
      <c r="B26" s="42"/>
      <c r="C26" s="42"/>
      <c r="D26" s="42"/>
      <c r="E26" s="42"/>
      <c r="F26" s="42"/>
      <c r="G26" s="42"/>
    </row>
    <row r="27" spans="1:7">
      <c r="A27" s="42"/>
      <c r="B27" s="42"/>
      <c r="C27" s="42"/>
      <c r="D27" s="42"/>
      <c r="E27" s="42"/>
      <c r="F27" s="42"/>
      <c r="G27" s="42"/>
    </row>
    <row r="28" spans="1:7">
      <c r="A28" s="42"/>
      <c r="B28" s="42"/>
      <c r="C28" s="42"/>
      <c r="D28" s="42"/>
      <c r="E28" s="42"/>
      <c r="F28" s="42"/>
      <c r="G28" s="42"/>
    </row>
    <row r="29" spans="1:7">
      <c r="A29" s="42"/>
      <c r="B29" s="42"/>
      <c r="C29" s="42"/>
      <c r="D29" s="42"/>
      <c r="E29" s="42"/>
      <c r="F29" s="42"/>
      <c r="G29" s="42"/>
    </row>
    <row r="30" spans="1:7">
      <c r="A30" s="42"/>
      <c r="B30" s="42"/>
      <c r="C30" s="42"/>
      <c r="D30" s="42"/>
      <c r="E30" s="42"/>
      <c r="F30" s="42"/>
      <c r="G30" s="42"/>
    </row>
    <row r="31" spans="1:7">
      <c r="A31" s="42"/>
      <c r="B31" s="42"/>
      <c r="C31" s="42"/>
      <c r="D31" s="42"/>
      <c r="E31" s="42"/>
      <c r="F31" s="42"/>
      <c r="G31" s="42"/>
    </row>
    <row r="32" spans="1:7">
      <c r="A32" s="42"/>
      <c r="B32" s="42"/>
      <c r="C32" s="42"/>
      <c r="D32" s="42"/>
      <c r="E32" s="42"/>
      <c r="F32" s="42"/>
      <c r="G32" s="42"/>
    </row>
    <row r="33" spans="1:7">
      <c r="A33" s="42"/>
      <c r="B33" s="42"/>
      <c r="C33" s="42"/>
      <c r="D33" s="42"/>
      <c r="E33" s="42"/>
      <c r="F33" s="42"/>
      <c r="G33" s="42"/>
    </row>
    <row r="34" spans="1:7">
      <c r="A34" s="42"/>
      <c r="B34" s="42"/>
      <c r="C34" s="42"/>
      <c r="D34" s="42"/>
      <c r="E34" s="42"/>
      <c r="F34" s="42"/>
      <c r="G34" s="42"/>
    </row>
    <row r="35" spans="1:7">
      <c r="A35" s="42"/>
      <c r="B35" s="42"/>
      <c r="C35" s="42"/>
      <c r="D35" s="42"/>
      <c r="E35" s="42"/>
      <c r="F35" s="42"/>
      <c r="G35" s="42"/>
    </row>
    <row r="36" spans="1:7">
      <c r="A36" s="42"/>
      <c r="B36" s="42"/>
      <c r="C36" s="42"/>
      <c r="D36" s="42"/>
      <c r="E36" s="42"/>
      <c r="F36" s="42"/>
      <c r="G36" s="42"/>
    </row>
    <row r="37" spans="1:7">
      <c r="A37" s="42"/>
      <c r="B37" s="42"/>
      <c r="C37" s="42"/>
      <c r="D37" s="42"/>
      <c r="E37" s="42"/>
      <c r="F37" s="42"/>
      <c r="G37" s="42"/>
    </row>
    <row r="38" spans="1:7">
      <c r="A38" s="42"/>
      <c r="B38" s="42"/>
      <c r="C38" s="42"/>
      <c r="D38" s="42"/>
      <c r="E38" s="42"/>
      <c r="F38" s="42"/>
      <c r="G38" s="42"/>
    </row>
    <row r="39" spans="1:7">
      <c r="A39" s="42"/>
      <c r="B39" s="42"/>
      <c r="C39" s="42"/>
      <c r="D39" s="42"/>
      <c r="E39" s="42"/>
      <c r="F39" s="42"/>
      <c r="G39" s="42"/>
    </row>
  </sheetData>
  <mergeCells count="9">
    <mergeCell ref="A2:G2"/>
    <mergeCell ref="A4:D4"/>
    <mergeCell ref="E4:G4"/>
    <mergeCell ref="A5:C5"/>
    <mergeCell ref="A22:C22"/>
    <mergeCell ref="D5:D6"/>
    <mergeCell ref="E5:E6"/>
    <mergeCell ref="F5:F6"/>
    <mergeCell ref="G5:G6"/>
  </mergeCells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opLeftCell="A34" zoomScaleSheetLayoutView="100" workbookViewId="0">
      <selection activeCell="L42" sqref="L42"/>
    </sheetView>
  </sheetViews>
  <sheetFormatPr defaultRowHeight="14.25"/>
  <cols>
    <col min="1" max="1" width="7.125" style="16" bestFit="1" customWidth="1"/>
    <col min="2" max="2" width="7.25" style="1" bestFit="1" customWidth="1"/>
    <col min="3" max="3" width="15.875" style="16" bestFit="1" customWidth="1"/>
    <col min="4" max="4" width="15.125" style="1" bestFit="1" customWidth="1"/>
    <col min="5" max="5" width="16.125" style="1" bestFit="1" customWidth="1"/>
    <col min="6" max="6" width="14.625" style="1" bestFit="1" customWidth="1"/>
    <col min="7" max="7" width="12" style="1" bestFit="1" customWidth="1"/>
    <col min="8" max="8" width="9" style="1"/>
    <col min="9" max="9" width="10.25" style="1" bestFit="1" customWidth="1"/>
    <col min="10" max="16384" width="9" style="1"/>
  </cols>
  <sheetData>
    <row r="1" spans="1:6" ht="14.25" customHeight="1">
      <c r="A1" s="102"/>
      <c r="B1" s="103"/>
      <c r="C1" s="102"/>
      <c r="F1" s="2"/>
    </row>
    <row r="2" spans="1:6" ht="34.5" customHeight="1">
      <c r="A2" s="87" t="s">
        <v>106</v>
      </c>
      <c r="B2" s="87"/>
      <c r="C2" s="87"/>
      <c r="D2" s="87"/>
      <c r="E2" s="87"/>
      <c r="F2" s="87"/>
    </row>
    <row r="3" spans="1:6" ht="34.5" customHeight="1">
      <c r="A3" s="17"/>
      <c r="B3" s="4"/>
      <c r="C3" s="17"/>
      <c r="D3" s="4"/>
      <c r="E3" s="4"/>
      <c r="F3" s="5" t="s">
        <v>1</v>
      </c>
    </row>
    <row r="4" spans="1:6" s="14" customFormat="1" ht="28.5" customHeight="1">
      <c r="A4" s="104" t="s">
        <v>107</v>
      </c>
      <c r="B4" s="104"/>
      <c r="C4" s="104"/>
      <c r="D4" s="104" t="s">
        <v>73</v>
      </c>
      <c r="E4" s="104"/>
      <c r="F4" s="104"/>
    </row>
    <row r="5" spans="1:6" s="14" customFormat="1" ht="28.5" customHeight="1">
      <c r="A5" s="105" t="s">
        <v>64</v>
      </c>
      <c r="B5" s="106"/>
      <c r="C5" s="109" t="s">
        <v>65</v>
      </c>
      <c r="D5" s="111" t="s">
        <v>58</v>
      </c>
      <c r="E5" s="111" t="s">
        <v>108</v>
      </c>
      <c r="F5" s="111" t="s">
        <v>109</v>
      </c>
    </row>
    <row r="6" spans="1:6" s="14" customFormat="1" ht="28.5" customHeight="1">
      <c r="A6" s="19" t="s">
        <v>69</v>
      </c>
      <c r="B6" s="18" t="s">
        <v>70</v>
      </c>
      <c r="C6" s="110"/>
      <c r="D6" s="85"/>
      <c r="E6" s="85"/>
      <c r="F6" s="85"/>
    </row>
    <row r="7" spans="1:6" s="14" customFormat="1" ht="28.5" customHeight="1">
      <c r="A7" s="20" t="s">
        <v>110</v>
      </c>
      <c r="B7" s="21"/>
      <c r="C7" s="22" t="s">
        <v>111</v>
      </c>
      <c r="D7" s="23">
        <f>E7+F7</f>
        <v>4929627</v>
      </c>
      <c r="E7" s="68">
        <f>E8+E9+E10+E11</f>
        <v>4929627</v>
      </c>
      <c r="F7" s="23"/>
    </row>
    <row r="8" spans="1:6" s="14" customFormat="1" ht="28.5" customHeight="1">
      <c r="A8" s="24" t="s">
        <v>110</v>
      </c>
      <c r="B8" s="25" t="s">
        <v>112</v>
      </c>
      <c r="C8" s="26" t="s">
        <v>113</v>
      </c>
      <c r="D8" s="23">
        <f t="shared" ref="D8:D42" si="0">E8+F8</f>
        <v>2247768</v>
      </c>
      <c r="E8" s="68">
        <v>2247768</v>
      </c>
      <c r="F8" s="27"/>
    </row>
    <row r="9" spans="1:6" s="14" customFormat="1" ht="28.5" customHeight="1">
      <c r="A9" s="24" t="s">
        <v>110</v>
      </c>
      <c r="B9" s="25" t="s">
        <v>114</v>
      </c>
      <c r="C9" s="26" t="s">
        <v>115</v>
      </c>
      <c r="D9" s="23">
        <f t="shared" si="0"/>
        <v>2269272</v>
      </c>
      <c r="E9" s="68">
        <v>2269272</v>
      </c>
      <c r="F9" s="27"/>
    </row>
    <row r="10" spans="1:6" s="14" customFormat="1" ht="28.5" customHeight="1">
      <c r="A10" s="24" t="s">
        <v>110</v>
      </c>
      <c r="B10" s="25" t="s">
        <v>116</v>
      </c>
      <c r="C10" s="29" t="s">
        <v>117</v>
      </c>
      <c r="D10" s="23">
        <f t="shared" si="0"/>
        <v>229837</v>
      </c>
      <c r="E10" s="68">
        <v>229837</v>
      </c>
      <c r="F10" s="27"/>
    </row>
    <row r="11" spans="1:6" s="14" customFormat="1" ht="28.5" customHeight="1">
      <c r="A11" s="24" t="s">
        <v>194</v>
      </c>
      <c r="B11" s="25" t="s">
        <v>195</v>
      </c>
      <c r="C11" s="29" t="s">
        <v>197</v>
      </c>
      <c r="D11" s="23">
        <v>182750</v>
      </c>
      <c r="E11" s="73">
        <v>182750</v>
      </c>
      <c r="F11" s="27"/>
    </row>
    <row r="12" spans="1:6" s="14" customFormat="1" ht="28.5" customHeight="1">
      <c r="A12" s="30" t="s">
        <v>118</v>
      </c>
      <c r="B12" s="28"/>
      <c r="C12" s="31" t="s">
        <v>119</v>
      </c>
      <c r="D12" s="71">
        <f>E12+F12</f>
        <v>447924.33</v>
      </c>
      <c r="E12" s="7"/>
      <c r="F12" s="68">
        <f>SUM(F13:F35)</f>
        <v>447924.33</v>
      </c>
    </row>
    <row r="13" spans="1:6" s="14" customFormat="1" ht="28.5" customHeight="1">
      <c r="A13" s="24" t="s">
        <v>120</v>
      </c>
      <c r="B13" s="25" t="s">
        <v>112</v>
      </c>
      <c r="C13" s="29" t="s">
        <v>121</v>
      </c>
      <c r="D13" s="23">
        <f t="shared" si="0"/>
        <v>42750</v>
      </c>
      <c r="E13" s="68"/>
      <c r="F13" s="68">
        <v>42750</v>
      </c>
    </row>
    <row r="14" spans="1:6" s="14" customFormat="1" ht="28.5" customHeight="1">
      <c r="A14" s="24" t="s">
        <v>120</v>
      </c>
      <c r="B14" s="25" t="s">
        <v>114</v>
      </c>
      <c r="C14" s="29" t="s">
        <v>122</v>
      </c>
      <c r="D14" s="23">
        <f t="shared" si="0"/>
        <v>8550</v>
      </c>
      <c r="E14" s="68"/>
      <c r="F14" s="68">
        <v>8550</v>
      </c>
    </row>
    <row r="15" spans="1:6" s="14" customFormat="1" ht="28.5" customHeight="1">
      <c r="A15" s="24" t="s">
        <v>120</v>
      </c>
      <c r="B15" s="25" t="s">
        <v>123</v>
      </c>
      <c r="C15" s="29" t="s">
        <v>124</v>
      </c>
      <c r="D15" s="23">
        <f t="shared" si="0"/>
        <v>13081.5</v>
      </c>
      <c r="E15" s="68"/>
      <c r="F15" s="68">
        <v>13081.5</v>
      </c>
    </row>
    <row r="16" spans="1:6" s="14" customFormat="1" ht="28.5" customHeight="1">
      <c r="A16" s="24" t="s">
        <v>120</v>
      </c>
      <c r="B16" s="25" t="s">
        <v>125</v>
      </c>
      <c r="C16" s="29" t="s">
        <v>126</v>
      </c>
      <c r="D16" s="23">
        <f t="shared" si="0"/>
        <v>27360</v>
      </c>
      <c r="E16" s="68"/>
      <c r="F16" s="68">
        <v>27360</v>
      </c>
    </row>
    <row r="17" spans="1:6" s="14" customFormat="1" ht="28.5" customHeight="1">
      <c r="A17" s="24" t="s">
        <v>120</v>
      </c>
      <c r="B17" s="25" t="s">
        <v>127</v>
      </c>
      <c r="C17" s="29" t="s">
        <v>128</v>
      </c>
      <c r="D17" s="23">
        <f t="shared" si="0"/>
        <v>34200</v>
      </c>
      <c r="E17" s="68"/>
      <c r="F17" s="68">
        <v>34200</v>
      </c>
    </row>
    <row r="18" spans="1:6" s="14" customFormat="1" ht="28.5" customHeight="1">
      <c r="A18" s="24" t="s">
        <v>120</v>
      </c>
      <c r="B18" s="25" t="s">
        <v>129</v>
      </c>
      <c r="C18" s="29" t="s">
        <v>130</v>
      </c>
      <c r="D18" s="23">
        <f t="shared" si="0"/>
        <v>106400</v>
      </c>
      <c r="E18" s="68"/>
      <c r="F18" s="68">
        <v>106400</v>
      </c>
    </row>
    <row r="19" spans="1:6" s="14" customFormat="1" ht="28.5" customHeight="1">
      <c r="A19" s="24" t="s">
        <v>120</v>
      </c>
      <c r="B19" s="25" t="s">
        <v>131</v>
      </c>
      <c r="C19" s="29" t="s">
        <v>132</v>
      </c>
      <c r="D19" s="23">
        <f t="shared" si="0"/>
        <v>9000</v>
      </c>
      <c r="E19" s="68"/>
      <c r="F19" s="68">
        <v>9000</v>
      </c>
    </row>
    <row r="20" spans="1:6" s="14" customFormat="1" ht="28.5" customHeight="1">
      <c r="A20" s="24" t="s">
        <v>120</v>
      </c>
      <c r="B20" s="25" t="s">
        <v>133</v>
      </c>
      <c r="C20" s="29" t="s">
        <v>134</v>
      </c>
      <c r="D20" s="23">
        <f t="shared" si="0"/>
        <v>0</v>
      </c>
      <c r="E20" s="28"/>
      <c r="F20" s="68"/>
    </row>
    <row r="21" spans="1:6" s="14" customFormat="1" ht="28.5" customHeight="1">
      <c r="A21" s="24" t="s">
        <v>120</v>
      </c>
      <c r="B21" s="25" t="s">
        <v>133</v>
      </c>
      <c r="C21" s="29" t="s">
        <v>135</v>
      </c>
      <c r="D21" s="23">
        <f t="shared" si="0"/>
        <v>0</v>
      </c>
      <c r="E21" s="28"/>
      <c r="F21" s="68"/>
    </row>
    <row r="22" spans="1:6" s="14" customFormat="1" ht="28.5" customHeight="1">
      <c r="A22" s="24" t="s">
        <v>120</v>
      </c>
      <c r="B22" s="25" t="s">
        <v>133</v>
      </c>
      <c r="C22" s="29" t="s">
        <v>136</v>
      </c>
      <c r="D22" s="23">
        <f t="shared" si="0"/>
        <v>0</v>
      </c>
      <c r="E22" s="28"/>
      <c r="F22" s="68"/>
    </row>
    <row r="23" spans="1:6" s="14" customFormat="1" ht="28.5" customHeight="1">
      <c r="A23" s="24" t="s">
        <v>120</v>
      </c>
      <c r="B23" s="25" t="s">
        <v>137</v>
      </c>
      <c r="C23" s="29" t="s">
        <v>138</v>
      </c>
      <c r="D23" s="23">
        <f t="shared" si="0"/>
        <v>145350</v>
      </c>
      <c r="E23" s="68"/>
      <c r="F23" s="68">
        <v>145350</v>
      </c>
    </row>
    <row r="24" spans="1:6" s="14" customFormat="1" ht="28.5" customHeight="1">
      <c r="A24" s="24" t="s">
        <v>120</v>
      </c>
      <c r="B24" s="25" t="s">
        <v>139</v>
      </c>
      <c r="C24" s="29" t="s">
        <v>140</v>
      </c>
      <c r="D24" s="23">
        <f t="shared" si="0"/>
        <v>9500</v>
      </c>
      <c r="E24" s="68"/>
      <c r="F24" s="68">
        <v>9500</v>
      </c>
    </row>
    <row r="25" spans="1:6" s="14" customFormat="1" ht="28.5" customHeight="1">
      <c r="A25" s="24" t="s">
        <v>120</v>
      </c>
      <c r="B25" s="25" t="s">
        <v>141</v>
      </c>
      <c r="C25" s="29" t="s">
        <v>142</v>
      </c>
      <c r="D25" s="23">
        <f t="shared" si="0"/>
        <v>0</v>
      </c>
      <c r="E25" s="28"/>
      <c r="F25" s="68"/>
    </row>
    <row r="26" spans="1:6" s="14" customFormat="1" ht="28.5" customHeight="1">
      <c r="A26" s="24" t="s">
        <v>120</v>
      </c>
      <c r="B26" s="25" t="s">
        <v>143</v>
      </c>
      <c r="C26" s="29" t="s">
        <v>144</v>
      </c>
      <c r="D26" s="23">
        <f t="shared" si="0"/>
        <v>13500</v>
      </c>
      <c r="E26" s="68"/>
      <c r="F26" s="68">
        <v>13500</v>
      </c>
    </row>
    <row r="27" spans="1:6" s="14" customFormat="1" ht="28.5" customHeight="1">
      <c r="A27" s="24" t="s">
        <v>120</v>
      </c>
      <c r="B27" s="25" t="s">
        <v>145</v>
      </c>
      <c r="C27" s="29" t="s">
        <v>146</v>
      </c>
      <c r="D27" s="23">
        <f t="shared" si="0"/>
        <v>19000</v>
      </c>
      <c r="E27" s="68"/>
      <c r="F27" s="68">
        <v>19000</v>
      </c>
    </row>
    <row r="28" spans="1:6" s="14" customFormat="1" ht="28.5" customHeight="1">
      <c r="A28" s="24" t="s">
        <v>120</v>
      </c>
      <c r="B28" s="25" t="s">
        <v>147</v>
      </c>
      <c r="C28" s="29" t="s">
        <v>148</v>
      </c>
      <c r="D28" s="23">
        <f t="shared" si="0"/>
        <v>8782.83</v>
      </c>
      <c r="E28" s="68"/>
      <c r="F28" s="68">
        <v>8782.83</v>
      </c>
    </row>
    <row r="29" spans="1:6" s="14" customFormat="1" ht="28.5" customHeight="1">
      <c r="A29" s="24" t="s">
        <v>120</v>
      </c>
      <c r="B29" s="25" t="s">
        <v>149</v>
      </c>
      <c r="C29" s="29" t="s">
        <v>150</v>
      </c>
      <c r="D29" s="23">
        <f t="shared" si="0"/>
        <v>0</v>
      </c>
      <c r="E29" s="28"/>
      <c r="F29" s="27"/>
    </row>
    <row r="30" spans="1:6" s="14" customFormat="1" ht="28.5" customHeight="1">
      <c r="A30" s="24" t="s">
        <v>120</v>
      </c>
      <c r="B30" s="25" t="s">
        <v>151</v>
      </c>
      <c r="C30" s="29" t="s">
        <v>152</v>
      </c>
      <c r="D30" s="23">
        <f t="shared" si="0"/>
        <v>0</v>
      </c>
      <c r="E30" s="28"/>
      <c r="F30" s="27"/>
    </row>
    <row r="31" spans="1:6" s="14" customFormat="1" ht="28.5" customHeight="1">
      <c r="A31" s="24" t="s">
        <v>120</v>
      </c>
      <c r="B31" s="25" t="s">
        <v>153</v>
      </c>
      <c r="C31" s="29" t="s">
        <v>154</v>
      </c>
      <c r="D31" s="23">
        <f t="shared" si="0"/>
        <v>0</v>
      </c>
      <c r="E31" s="28"/>
      <c r="F31" s="27"/>
    </row>
    <row r="32" spans="1:6" s="14" customFormat="1" ht="28.5" customHeight="1">
      <c r="A32" s="24" t="s">
        <v>120</v>
      </c>
      <c r="B32" s="25" t="s">
        <v>155</v>
      </c>
      <c r="C32" s="29" t="s">
        <v>156</v>
      </c>
      <c r="D32" s="23">
        <f t="shared" si="0"/>
        <v>0</v>
      </c>
      <c r="E32" s="28"/>
      <c r="F32" s="27"/>
    </row>
    <row r="33" spans="1:6" s="14" customFormat="1" ht="28.5" customHeight="1">
      <c r="A33" s="24" t="s">
        <v>120</v>
      </c>
      <c r="B33" s="25" t="s">
        <v>157</v>
      </c>
      <c r="C33" s="29" t="s">
        <v>158</v>
      </c>
      <c r="D33" s="23">
        <f t="shared" si="0"/>
        <v>0</v>
      </c>
      <c r="E33" s="28"/>
      <c r="F33" s="27"/>
    </row>
    <row r="34" spans="1:6" s="14" customFormat="1" ht="28.5" customHeight="1">
      <c r="A34" s="24" t="s">
        <v>120</v>
      </c>
      <c r="B34" s="25" t="s">
        <v>159</v>
      </c>
      <c r="C34" s="29" t="s">
        <v>160</v>
      </c>
      <c r="D34" s="23">
        <f>E34+F34</f>
        <v>5700</v>
      </c>
      <c r="E34" s="68"/>
      <c r="F34" s="68">
        <v>5700</v>
      </c>
    </row>
    <row r="35" spans="1:6" s="14" customFormat="1" ht="28.5" customHeight="1">
      <c r="A35" s="24" t="s">
        <v>120</v>
      </c>
      <c r="B35" s="25" t="s">
        <v>161</v>
      </c>
      <c r="C35" s="29" t="s">
        <v>162</v>
      </c>
      <c r="D35" s="23">
        <f>E35+F35</f>
        <v>4750</v>
      </c>
      <c r="E35" s="68"/>
      <c r="F35" s="68">
        <v>4750</v>
      </c>
    </row>
    <row r="36" spans="1:6" s="14" customFormat="1" ht="28.5" customHeight="1">
      <c r="A36" s="20" t="s">
        <v>163</v>
      </c>
      <c r="B36" s="21"/>
      <c r="C36" s="22" t="s">
        <v>164</v>
      </c>
      <c r="D36" s="23">
        <f t="shared" si="0"/>
        <v>2868030</v>
      </c>
      <c r="E36" s="72">
        <f>E37+E38+E39+E40+E41+E42</f>
        <v>2868030</v>
      </c>
      <c r="F36" s="27"/>
    </row>
    <row r="37" spans="1:6" s="14" customFormat="1" ht="28.5" customHeight="1">
      <c r="A37" s="24" t="s">
        <v>163</v>
      </c>
      <c r="B37" s="25" t="s">
        <v>112</v>
      </c>
      <c r="C37" s="29" t="s">
        <v>165</v>
      </c>
      <c r="D37" s="23">
        <f t="shared" si="0"/>
        <v>0</v>
      </c>
      <c r="E37" s="27"/>
      <c r="F37" s="27"/>
    </row>
    <row r="38" spans="1:6" s="14" customFormat="1" ht="28.5" customHeight="1">
      <c r="A38" s="24" t="s">
        <v>163</v>
      </c>
      <c r="B38" s="25" t="s">
        <v>114</v>
      </c>
      <c r="C38" s="29" t="s">
        <v>166</v>
      </c>
      <c r="D38" s="23">
        <f t="shared" si="0"/>
        <v>1079030</v>
      </c>
      <c r="E38" s="69">
        <v>1079030</v>
      </c>
      <c r="F38" s="27"/>
    </row>
    <row r="39" spans="1:6" s="14" customFormat="1" ht="28.5" customHeight="1">
      <c r="A39" s="24" t="s">
        <v>163</v>
      </c>
      <c r="B39" s="25" t="s">
        <v>116</v>
      </c>
      <c r="C39" s="29" t="s">
        <v>167</v>
      </c>
      <c r="D39" s="23">
        <f t="shared" si="0"/>
        <v>0</v>
      </c>
      <c r="E39" s="27"/>
      <c r="F39" s="27"/>
    </row>
    <row r="40" spans="1:6" s="14" customFormat="1" ht="28.5" customHeight="1">
      <c r="A40" s="24" t="s">
        <v>163</v>
      </c>
      <c r="B40" s="25" t="s">
        <v>123</v>
      </c>
      <c r="C40" s="29" t="s">
        <v>168</v>
      </c>
      <c r="D40" s="23">
        <f t="shared" si="0"/>
        <v>27000</v>
      </c>
      <c r="E40" s="69">
        <v>27000</v>
      </c>
      <c r="F40" s="27"/>
    </row>
    <row r="41" spans="1:6" s="14" customFormat="1" ht="28.5" customHeight="1">
      <c r="A41" s="24" t="s">
        <v>163</v>
      </c>
      <c r="B41" s="25" t="s">
        <v>131</v>
      </c>
      <c r="C41" s="29" t="s">
        <v>169</v>
      </c>
      <c r="D41" s="23">
        <f t="shared" si="0"/>
        <v>1719000</v>
      </c>
      <c r="E41" s="70">
        <v>1719000</v>
      </c>
      <c r="F41" s="27"/>
    </row>
    <row r="42" spans="1:6" s="14" customFormat="1" ht="28.5" customHeight="1">
      <c r="A42" s="24" t="s">
        <v>163</v>
      </c>
      <c r="B42" s="25" t="s">
        <v>141</v>
      </c>
      <c r="C42" s="67" t="s">
        <v>196</v>
      </c>
      <c r="D42" s="23">
        <f t="shared" si="0"/>
        <v>43000</v>
      </c>
      <c r="E42" s="70">
        <v>43000</v>
      </c>
      <c r="F42" s="27"/>
    </row>
    <row r="43" spans="1:6" s="14" customFormat="1" ht="28.5" customHeight="1">
      <c r="A43" s="24"/>
      <c r="B43" s="25"/>
      <c r="C43" s="29"/>
      <c r="D43" s="27"/>
      <c r="E43" s="28"/>
      <c r="F43" s="27"/>
    </row>
    <row r="44" spans="1:6" s="14" customFormat="1" ht="28.5" customHeight="1">
      <c r="A44" s="24"/>
      <c r="B44" s="25"/>
      <c r="C44" s="29"/>
      <c r="D44" s="27"/>
      <c r="E44" s="28"/>
      <c r="F44" s="27"/>
    </row>
    <row r="45" spans="1:6" s="14" customFormat="1" ht="28.5" customHeight="1">
      <c r="A45" s="24"/>
      <c r="B45" s="25"/>
      <c r="C45" s="29"/>
      <c r="D45" s="28"/>
      <c r="E45" s="28"/>
      <c r="F45" s="27"/>
    </row>
    <row r="46" spans="1:6" s="14" customFormat="1" ht="28.5" customHeight="1">
      <c r="A46" s="24"/>
      <c r="B46" s="25"/>
      <c r="C46" s="29"/>
      <c r="D46" s="27"/>
      <c r="E46" s="28"/>
      <c r="F46" s="27"/>
    </row>
    <row r="47" spans="1:6" s="14" customFormat="1" ht="30" customHeight="1">
      <c r="A47" s="107"/>
      <c r="B47" s="108"/>
      <c r="C47" s="31" t="s">
        <v>170</v>
      </c>
      <c r="D47" s="32">
        <f>SUM(E47:F47)</f>
        <v>8245581.3300000001</v>
      </c>
      <c r="E47" s="32">
        <f>E36+E7</f>
        <v>7797657</v>
      </c>
      <c r="F47" s="32">
        <f>F12</f>
        <v>447924.33</v>
      </c>
    </row>
  </sheetData>
  <mergeCells count="10">
    <mergeCell ref="A1:C1"/>
    <mergeCell ref="A2:F2"/>
    <mergeCell ref="A4:C4"/>
    <mergeCell ref="D4:F4"/>
    <mergeCell ref="A5:B5"/>
    <mergeCell ref="A47:B47"/>
    <mergeCell ref="C5:C6"/>
    <mergeCell ref="D5:D6"/>
    <mergeCell ref="E5:E6"/>
    <mergeCell ref="F5:F6"/>
  </mergeCells>
  <phoneticPr fontId="3" type="noConversion"/>
  <printOptions horizontalCentered="1"/>
  <pageMargins left="0.39" right="0.39" top="0.98" bottom="0.98" header="0.51" footer="0.51"/>
  <pageSetup paperSize="9" orientation="portrait" horizontalDpi="300" verticalDpi="300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SheetLayoutView="100" workbookViewId="0">
      <selection activeCell="P8" sqref="P8"/>
    </sheetView>
  </sheetViews>
  <sheetFormatPr defaultRowHeight="14.25"/>
  <cols>
    <col min="1" max="1" width="9.375" style="1" bestFit="1" customWidth="1"/>
    <col min="2" max="2" width="8.125" style="1" bestFit="1" customWidth="1"/>
    <col min="3" max="3" width="9.375" style="1" bestFit="1" customWidth="1"/>
    <col min="4" max="5" width="10.125" style="1" bestFit="1" customWidth="1"/>
    <col min="6" max="6" width="8" style="1" bestFit="1" customWidth="1"/>
    <col min="7" max="7" width="8.25" style="1" customWidth="1"/>
    <col min="8" max="8" width="11" style="1" customWidth="1"/>
    <col min="9" max="9" width="9.375" style="1" bestFit="1" customWidth="1"/>
    <col min="10" max="10" width="9.75" style="1" bestFit="1" customWidth="1"/>
    <col min="11" max="11" width="9.25" style="1" bestFit="1" customWidth="1"/>
    <col min="12" max="13" width="10.125" style="1" bestFit="1" customWidth="1"/>
    <col min="14" max="14" width="8.5" style="1" bestFit="1" customWidth="1"/>
    <col min="15" max="15" width="10.125" style="1" customWidth="1"/>
    <col min="16" max="16" width="12.875" style="1" customWidth="1"/>
    <col min="17" max="16384" width="9" style="1"/>
  </cols>
  <sheetData>
    <row r="1" spans="1:16" ht="15.75" customHeight="1">
      <c r="A1" s="122"/>
      <c r="B1" s="123"/>
      <c r="C1" s="122"/>
      <c r="D1" s="123"/>
      <c r="M1" s="15"/>
      <c r="N1" s="2"/>
    </row>
    <row r="2" spans="1:16" ht="42.75" customHeight="1">
      <c r="A2" s="87" t="s">
        <v>171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27" customHeight="1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</row>
    <row r="4" spans="1:16" ht="31.5" customHeight="1">
      <c r="A4" s="112" t="s">
        <v>192</v>
      </c>
      <c r="B4" s="112"/>
      <c r="C4" s="112"/>
      <c r="D4" s="112"/>
      <c r="E4" s="112"/>
      <c r="F4" s="112"/>
      <c r="G4" s="112"/>
      <c r="H4" s="112"/>
      <c r="I4" s="112" t="s">
        <v>193</v>
      </c>
      <c r="J4" s="112"/>
      <c r="K4" s="112"/>
      <c r="L4" s="112"/>
      <c r="M4" s="112"/>
      <c r="N4" s="112"/>
      <c r="O4" s="112"/>
      <c r="P4" s="112"/>
    </row>
    <row r="5" spans="1:16" ht="31.5" customHeight="1">
      <c r="A5" s="12"/>
      <c r="B5" s="112"/>
      <c r="C5" s="112"/>
      <c r="D5" s="112"/>
      <c r="E5" s="112"/>
      <c r="F5" s="112"/>
      <c r="G5" s="112" t="s">
        <v>144</v>
      </c>
      <c r="H5" s="112" t="s">
        <v>146</v>
      </c>
      <c r="I5" s="12"/>
      <c r="J5" s="112"/>
      <c r="K5" s="112"/>
      <c r="L5" s="112"/>
      <c r="M5" s="112"/>
      <c r="N5" s="112"/>
      <c r="O5" s="112" t="s">
        <v>144</v>
      </c>
      <c r="P5" s="112" t="s">
        <v>146</v>
      </c>
    </row>
    <row r="6" spans="1:16" ht="31.5" customHeight="1">
      <c r="A6" s="112" t="s">
        <v>58</v>
      </c>
      <c r="B6" s="112" t="s">
        <v>172</v>
      </c>
      <c r="C6" s="112" t="s">
        <v>173</v>
      </c>
      <c r="D6" s="112"/>
      <c r="E6" s="112"/>
      <c r="F6" s="112" t="s">
        <v>148</v>
      </c>
      <c r="G6" s="112"/>
      <c r="H6" s="112"/>
      <c r="I6" s="112" t="s">
        <v>58</v>
      </c>
      <c r="J6" s="112" t="s">
        <v>172</v>
      </c>
      <c r="K6" s="112" t="s">
        <v>173</v>
      </c>
      <c r="L6" s="112"/>
      <c r="M6" s="112"/>
      <c r="N6" s="112" t="s">
        <v>148</v>
      </c>
      <c r="O6" s="112"/>
      <c r="P6" s="112"/>
    </row>
    <row r="7" spans="1:16" ht="31.5" customHeight="1">
      <c r="A7" s="112"/>
      <c r="B7" s="112"/>
      <c r="C7" s="12" t="s">
        <v>66</v>
      </c>
      <c r="D7" s="12" t="s">
        <v>174</v>
      </c>
      <c r="E7" s="12" t="s">
        <v>175</v>
      </c>
      <c r="F7" s="112"/>
      <c r="G7" s="112"/>
      <c r="H7" s="112"/>
      <c r="I7" s="112"/>
      <c r="J7" s="112"/>
      <c r="K7" s="12" t="s">
        <v>66</v>
      </c>
      <c r="L7" s="12" t="s">
        <v>174</v>
      </c>
      <c r="M7" s="12" t="s">
        <v>175</v>
      </c>
      <c r="N7" s="112"/>
      <c r="O7" s="112"/>
      <c r="P7" s="112"/>
    </row>
    <row r="8" spans="1:16" ht="31.5" customHeight="1">
      <c r="A8" s="13">
        <f>B8+C8</f>
        <v>41518.770000000004</v>
      </c>
      <c r="B8" s="13">
        <v>0</v>
      </c>
      <c r="C8" s="13">
        <f>D8+E8+F8+G8+H8</f>
        <v>41518.770000000004</v>
      </c>
      <c r="D8" s="13">
        <v>0</v>
      </c>
      <c r="E8" s="13">
        <v>0</v>
      </c>
      <c r="F8" s="68">
        <v>8818.77</v>
      </c>
      <c r="G8" s="68">
        <v>13500</v>
      </c>
      <c r="H8" s="68">
        <v>19200</v>
      </c>
      <c r="I8" s="13">
        <f>J8+K8</f>
        <v>41282.83</v>
      </c>
      <c r="J8" s="13">
        <v>0</v>
      </c>
      <c r="K8" s="13">
        <f>M8+L8+N8+O8+P8</f>
        <v>41282.83</v>
      </c>
      <c r="L8" s="13">
        <v>0</v>
      </c>
      <c r="M8" s="13">
        <v>0</v>
      </c>
      <c r="N8" s="68">
        <v>8782.83</v>
      </c>
      <c r="O8" s="68">
        <v>13500</v>
      </c>
      <c r="P8" s="68">
        <v>19000</v>
      </c>
    </row>
    <row r="9" spans="1:16" ht="27" customHeight="1">
      <c r="A9" s="112" t="s">
        <v>176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</row>
    <row r="10" spans="1:16">
      <c r="A10" s="113" t="s">
        <v>198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5"/>
    </row>
    <row r="11" spans="1:16">
      <c r="A11" s="116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8"/>
    </row>
    <row r="12" spans="1:16">
      <c r="A12" s="116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8"/>
    </row>
    <row r="13" spans="1:16">
      <c r="A13" s="116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8"/>
    </row>
    <row r="14" spans="1:16">
      <c r="A14" s="116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8"/>
    </row>
    <row r="15" spans="1:16">
      <c r="A15" s="116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8"/>
    </row>
    <row r="16" spans="1:16">
      <c r="A16" s="119"/>
      <c r="B16" s="120"/>
      <c r="C16" s="120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</row>
  </sheetData>
  <mergeCells count="22">
    <mergeCell ref="A1:B1"/>
    <mergeCell ref="C1:D1"/>
    <mergeCell ref="A2:P2"/>
    <mergeCell ref="A3:P3"/>
    <mergeCell ref="A4:H4"/>
    <mergeCell ref="I4:P4"/>
    <mergeCell ref="G5:G7"/>
    <mergeCell ref="H5:H7"/>
    <mergeCell ref="I6:I7"/>
    <mergeCell ref="J6:J7"/>
    <mergeCell ref="N6:N7"/>
    <mergeCell ref="O5:O7"/>
    <mergeCell ref="P5:P7"/>
    <mergeCell ref="A10:P16"/>
    <mergeCell ref="B5:F5"/>
    <mergeCell ref="J5:N5"/>
    <mergeCell ref="C6:E6"/>
    <mergeCell ref="K6:M6"/>
    <mergeCell ref="A9:P9"/>
    <mergeCell ref="A6:A7"/>
    <mergeCell ref="B6:B7"/>
    <mergeCell ref="F6:F7"/>
  </mergeCells>
  <phoneticPr fontId="3" type="noConversion"/>
  <pageMargins left="0" right="0" top="1" bottom="1" header="0.51" footer="0.51"/>
  <pageSetup paperSize="9" orientation="landscape" verticalDpi="300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SheetLayoutView="100" workbookViewId="0">
      <selection activeCell="J6" sqref="J6"/>
    </sheetView>
  </sheetViews>
  <sheetFormatPr defaultRowHeight="14.25"/>
  <cols>
    <col min="1" max="3" width="6.875" style="1" bestFit="1" customWidth="1"/>
    <col min="4" max="4" width="14" style="1" bestFit="1" customWidth="1"/>
    <col min="5" max="5" width="15.75" style="1" bestFit="1" customWidth="1"/>
    <col min="6" max="7" width="14.875" style="1" bestFit="1" customWidth="1"/>
    <col min="8" max="16384" width="9" style="1"/>
  </cols>
  <sheetData>
    <row r="1" spans="1:7" ht="14.25" customHeight="1">
      <c r="A1" s="122"/>
      <c r="B1" s="122"/>
      <c r="C1" s="122"/>
      <c r="D1" s="122"/>
      <c r="E1" s="122"/>
      <c r="G1" s="2"/>
    </row>
    <row r="2" spans="1:7" ht="34.5" customHeight="1">
      <c r="A2" s="87" t="s">
        <v>199</v>
      </c>
      <c r="B2" s="87"/>
      <c r="C2" s="87"/>
      <c r="D2" s="87"/>
      <c r="E2" s="87"/>
      <c r="F2" s="87"/>
      <c r="G2" s="87"/>
    </row>
    <row r="3" spans="1:7" ht="28.5" customHeight="1">
      <c r="A3" s="4"/>
      <c r="B3" s="4"/>
      <c r="C3" s="4"/>
      <c r="D3" s="4"/>
      <c r="E3" s="4"/>
      <c r="F3" s="4"/>
      <c r="G3" s="5" t="s">
        <v>1</v>
      </c>
    </row>
    <row r="4" spans="1:7" ht="40.5" customHeight="1">
      <c r="A4" s="90" t="s">
        <v>57</v>
      </c>
      <c r="B4" s="90"/>
      <c r="C4" s="90"/>
      <c r="D4" s="90"/>
      <c r="E4" s="90" t="s">
        <v>177</v>
      </c>
      <c r="F4" s="90"/>
      <c r="G4" s="90"/>
    </row>
    <row r="5" spans="1:7" ht="35.25" customHeight="1">
      <c r="A5" s="90" t="s">
        <v>64</v>
      </c>
      <c r="B5" s="125"/>
      <c r="C5" s="125"/>
      <c r="D5" s="90" t="s">
        <v>65</v>
      </c>
      <c r="E5" s="90" t="s">
        <v>58</v>
      </c>
      <c r="F5" s="90" t="s">
        <v>73</v>
      </c>
      <c r="G5" s="90" t="s">
        <v>74</v>
      </c>
    </row>
    <row r="6" spans="1:7" ht="35.25" customHeight="1">
      <c r="A6" s="6" t="s">
        <v>69</v>
      </c>
      <c r="B6" s="6" t="s">
        <v>70</v>
      </c>
      <c r="C6" s="6" t="s">
        <v>71</v>
      </c>
      <c r="D6" s="125"/>
      <c r="E6" s="125"/>
      <c r="F6" s="125"/>
      <c r="G6" s="125"/>
    </row>
    <row r="7" spans="1:7" ht="45" customHeight="1">
      <c r="A7" s="6"/>
      <c r="B7" s="6"/>
      <c r="C7" s="6"/>
      <c r="D7" s="6"/>
      <c r="E7" s="6"/>
      <c r="F7" s="6"/>
      <c r="G7" s="6"/>
    </row>
    <row r="8" spans="1:7" ht="35.25" customHeight="1">
      <c r="A8" s="6"/>
      <c r="B8" s="6"/>
      <c r="C8" s="6"/>
      <c r="D8" s="6"/>
      <c r="E8" s="6"/>
      <c r="F8" s="6"/>
      <c r="G8" s="6"/>
    </row>
    <row r="9" spans="1:7" ht="35.25" customHeight="1">
      <c r="A9" s="6"/>
      <c r="B9" s="6"/>
      <c r="C9" s="6"/>
      <c r="D9" s="6"/>
      <c r="E9" s="6"/>
      <c r="F9" s="6"/>
      <c r="G9" s="6"/>
    </row>
    <row r="10" spans="1:7" ht="35.25" customHeight="1">
      <c r="A10" s="6"/>
      <c r="B10" s="6"/>
      <c r="C10" s="6"/>
      <c r="D10" s="6"/>
      <c r="E10" s="6"/>
      <c r="F10" s="6"/>
      <c r="G10" s="6"/>
    </row>
    <row r="11" spans="1:7" ht="35.25" customHeight="1">
      <c r="A11" s="6"/>
      <c r="B11" s="6"/>
      <c r="C11" s="6"/>
      <c r="D11" s="6"/>
      <c r="E11" s="6"/>
      <c r="F11" s="6"/>
      <c r="G11" s="6"/>
    </row>
    <row r="12" spans="1:7" ht="35.25" customHeight="1">
      <c r="A12" s="6"/>
      <c r="B12" s="6"/>
      <c r="C12" s="6"/>
      <c r="D12" s="6"/>
      <c r="E12" s="6"/>
      <c r="F12" s="6"/>
      <c r="G12" s="6"/>
    </row>
    <row r="13" spans="1:7" ht="35.25" customHeight="1">
      <c r="A13" s="8"/>
      <c r="B13" s="9"/>
      <c r="C13" s="10"/>
      <c r="D13" s="11"/>
      <c r="E13" s="11"/>
      <c r="F13" s="11"/>
      <c r="G13" s="11"/>
    </row>
    <row r="14" spans="1:7" ht="35.25" customHeight="1">
      <c r="A14" s="8"/>
      <c r="B14" s="9"/>
      <c r="C14" s="10"/>
      <c r="D14" s="11"/>
      <c r="E14" s="11"/>
      <c r="F14" s="11"/>
      <c r="G14" s="11"/>
    </row>
    <row r="15" spans="1:7" ht="35.25" customHeight="1">
      <c r="A15" s="8"/>
      <c r="B15" s="9"/>
      <c r="C15" s="10"/>
      <c r="D15" s="11"/>
      <c r="E15" s="11"/>
      <c r="F15" s="11"/>
      <c r="G15" s="11"/>
    </row>
    <row r="16" spans="1:7" ht="35.25" customHeight="1">
      <c r="A16" s="8"/>
      <c r="B16" s="9"/>
      <c r="C16" s="10"/>
      <c r="D16" s="11"/>
      <c r="E16" s="11"/>
      <c r="F16" s="11"/>
      <c r="G16" s="11"/>
    </row>
    <row r="17" spans="1:7" ht="35.25" customHeight="1">
      <c r="A17" s="8"/>
      <c r="B17" s="9"/>
      <c r="C17" s="10"/>
      <c r="D17" s="11"/>
      <c r="E17" s="11"/>
      <c r="F17" s="11"/>
      <c r="G17" s="11"/>
    </row>
    <row r="18" spans="1:7" ht="35.25" customHeight="1">
      <c r="A18" s="8"/>
      <c r="B18" s="9"/>
      <c r="C18" s="10"/>
      <c r="D18" s="11"/>
      <c r="E18" s="11"/>
      <c r="F18" s="11"/>
      <c r="G18" s="11"/>
    </row>
    <row r="19" spans="1:7" ht="28.5" customHeight="1">
      <c r="A19" s="79"/>
      <c r="B19" s="80"/>
      <c r="C19" s="81"/>
      <c r="D19" s="12" t="s">
        <v>58</v>
      </c>
      <c r="E19" s="11"/>
      <c r="F19" s="11"/>
      <c r="G19" s="11"/>
    </row>
    <row r="20" spans="1:7" ht="24.75" customHeight="1">
      <c r="A20" s="126" t="s">
        <v>178</v>
      </c>
      <c r="B20" s="126"/>
      <c r="C20" s="126"/>
      <c r="D20" s="126"/>
    </row>
  </sheetData>
  <mergeCells count="11">
    <mergeCell ref="A20:D20"/>
    <mergeCell ref="D5:D6"/>
    <mergeCell ref="E5:E6"/>
    <mergeCell ref="F5:F6"/>
    <mergeCell ref="G5:G6"/>
    <mergeCell ref="A1:E1"/>
    <mergeCell ref="A2:G2"/>
    <mergeCell ref="A4:D4"/>
    <mergeCell ref="E4:G4"/>
    <mergeCell ref="A5:C5"/>
    <mergeCell ref="A19:C19"/>
  </mergeCells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SheetLayoutView="100" workbookViewId="0"/>
  </sheetViews>
  <sheetFormatPr defaultColWidth="9" defaultRowHeight="14.25"/>
  <sheetData/>
  <phoneticPr fontId="3" type="noConversion"/>
  <pageMargins left="0.75" right="0.75" top="1" bottom="1" header="0.51" footer="0.51"/>
  <pageSetup paperSize="9" orientation="portrait" horizontalDpi="0" verticalDpi="0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部门收入总表</vt:lpstr>
      <vt:lpstr>部门支出总表</vt:lpstr>
      <vt:lpstr>财政拨款收支总表</vt:lpstr>
      <vt:lpstr>一般公共预算收支总表</vt:lpstr>
      <vt:lpstr>一般公共预算基本支出情况表</vt:lpstr>
      <vt:lpstr>一般公共预算“三公”经费支出表</vt:lpstr>
      <vt:lpstr>政府性基金预算支出情况表</vt:lpstr>
      <vt:lpstr>Sheet6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魏元泽</cp:lastModifiedBy>
  <cp:revision>1</cp:revision>
  <cp:lastPrinted>2017-04-24T03:19:30Z</cp:lastPrinted>
  <dcterms:created xsi:type="dcterms:W3CDTF">2017-04-13T09:14:14Z</dcterms:created>
  <dcterms:modified xsi:type="dcterms:W3CDTF">2019-06-17T10:49:37Z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