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2" sheetId="2" r:id="rId1"/>
    <sheet name="Sheet3" sheetId="3" r:id="rId2"/>
  </sheets>
  <definedNames>
    <definedName name="_xlnm._FilterDatabase" localSheetId="0" hidden="1">Sheet2!$A$3:$H$45</definedName>
  </definedNames>
  <calcPr calcId="144525"/>
</workbook>
</file>

<file path=xl/sharedStrings.xml><?xml version="1.0" encoding="utf-8"?>
<sst xmlns="http://schemas.openxmlformats.org/spreadsheetml/2006/main" count="50" uniqueCount="50">
  <si>
    <t>庆城县2021年政府性基金支出决算表</t>
  </si>
  <si>
    <t>单位:万元</t>
  </si>
  <si>
    <t>预算科目</t>
  </si>
  <si>
    <t>调整预算</t>
  </si>
  <si>
    <t>上年决算数</t>
  </si>
  <si>
    <t>决算数</t>
  </si>
  <si>
    <t>决算数为调整预算数的%</t>
  </si>
  <si>
    <t>决算数为上年决算数的%</t>
  </si>
  <si>
    <t>文化旅游体育与传媒支出</t>
  </si>
  <si>
    <t xml:space="preserve">  旅游发展基金支出</t>
  </si>
  <si>
    <t xml:space="preserve">    地方旅游开发项目补助</t>
  </si>
  <si>
    <t>城乡社区支出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</si>
  <si>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</si>
  <si>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</si>
  <si>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</si>
  <si>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</si>
  <si>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</si>
  <si>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</si>
  <si>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</si>
  <si>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</si>
  <si>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城市环境卫生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</si>
  <si>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</si>
  <si>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</si>
  <si>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</si>
  <si>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其他污水处理费安排的支出</t>
  </si>
  <si>
    <t xml:space="preserve">  棚户区改造专项债券收入安排的支出  </t>
  </si>
  <si>
    <t xml:space="preserve">    其他棚户区改造专项债券收入安排的支出  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</si>
  <si>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</si>
  <si>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</si>
  <si>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</si>
  <si>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</si>
  <si>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</si>
  <si>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</si>
  <si>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</si>
  <si>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</si>
  <si>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</si>
  <si>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</si>
  <si>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</si>
  <si>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</si>
  <si>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</si>
  <si>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</si>
  <si>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</si>
  <si>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抗疫特别国债安排的支出</t>
  </si>
  <si>
    <t xml:space="preserve">  基础设施建设</t>
  </si>
  <si>
    <t xml:space="preserve">    公共卫生体系建设</t>
  </si>
  <si>
    <t xml:space="preserve">    生态环境治理</t>
  </si>
  <si>
    <t xml:space="preserve">    交通基础设施建设</t>
  </si>
  <si>
    <t xml:space="preserve">  抗疫相关支出</t>
  </si>
  <si>
    <t xml:space="preserve">    其他抗疫相关支出</t>
  </si>
  <si>
    <t>本 年 支 出 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</si>
</sst>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28" workbookViewId="0">
      <selection activeCell="J42" sqref="J42"/>
    </sheetView>
  </sheetViews>
  <sheetFormatPr defaultColWidth="9.15" defaultRowHeight="14.25" outlineLevelCol="5"/>
  <cols>
    <col min="1" max="1" width="68" style="1" customWidth="1"/>
    <col min="2" max="4" width="9.75" style="1" customWidth="1"/>
    <col min="5" max="5" width="9.75" style="2" customWidth="1"/>
    <col min="6" max="6" width="15.375" style="2" customWidth="1"/>
    <col min="7" max="258" width="9.15" style="1" customWidth="1"/>
    <col min="259" max="16384" width="9.15" style="1"/>
  </cols>
  <sheetData>
    <row r="1" s="1" customFormat="1" ht="48.75" customHeight="1" spans="1:6">
      <c r="A1" s="3" t="s">
        <v>0</v>
      </c>
      <c r="B1" s="3"/>
      <c r="C1" s="3"/>
      <c r="D1" s="3"/>
      <c r="E1" s="4"/>
      <c r="F1" s="4"/>
    </row>
    <row r="2" s="1" customFormat="1" ht="15.55" customHeight="1" spans="1:6">
      <c r="A2" s="5" t="s">
        <v>1</v>
      </c>
      <c r="B2" s="5"/>
      <c r="C2" s="5"/>
      <c r="D2" s="5"/>
      <c r="E2" s="6"/>
      <c r="F2" s="6"/>
    </row>
    <row r="3" s="1" customFormat="1" ht="47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="1" customFormat="1" ht="17" customHeight="1" spans="1:6">
      <c r="A4" s="10" t="s">
        <v>8</v>
      </c>
      <c r="B4" s="11">
        <v>-9</v>
      </c>
      <c r="C4" s="10">
        <v>34</v>
      </c>
      <c r="D4" s="11"/>
      <c r="E4" s="12"/>
      <c r="F4" s="12"/>
    </row>
    <row r="5" s="1" customFormat="1" ht="17" customHeight="1" spans="1:6">
      <c r="A5" s="10" t="s">
        <v>9</v>
      </c>
      <c r="B5" s="11">
        <v>-9</v>
      </c>
      <c r="C5" s="10">
        <v>34</v>
      </c>
      <c r="D5" s="11"/>
      <c r="E5" s="12"/>
      <c r="F5" s="12"/>
    </row>
    <row r="6" s="1" customFormat="1" ht="17" customHeight="1" spans="1:6">
      <c r="A6" s="10" t="s">
        <v>10</v>
      </c>
      <c r="B6" s="11">
        <v>-9</v>
      </c>
      <c r="C6" s="10">
        <v>34</v>
      </c>
      <c r="D6" s="11"/>
      <c r="E6" s="12"/>
      <c r="F6" s="12"/>
    </row>
    <row r="7" s="1" customFormat="1" ht="17" customHeight="1" spans="1:6">
      <c r="A7" s="10" t="s">
        <v>11</v>
      </c>
      <c r="B7" s="11">
        <f>B8+B14+B15+B18</f>
        <v>1164</v>
      </c>
      <c r="C7" s="10">
        <v>11691</v>
      </c>
      <c r="D7" s="11">
        <v>1096</v>
      </c>
      <c r="E7" s="12">
        <f>D7/B7*100</f>
        <v>94.1580756013746</v>
      </c>
      <c r="F7" s="12">
        <f>D7/C7*100</f>
        <v>9.3747327003678</v>
      </c>
    </row>
    <row r="8" s="1" customFormat="1" ht="17" customHeight="1" spans="1:6">
      <c r="A8" s="10" t="s">
        <v>12</v>
      </c>
      <c r="B8" s="11">
        <f>SUM(B9:B13)</f>
        <v>385</v>
      </c>
      <c r="C8" s="10">
        <v>1042</v>
      </c>
      <c r="D8" s="11">
        <v>316</v>
      </c>
      <c r="E8" s="12">
        <f t="shared" ref="E8:E45" si="0">D8/B8*100</f>
        <v>82.0779220779221</v>
      </c>
      <c r="F8" s="12">
        <f t="shared" ref="F8:F45" si="1">D8/C8*100</f>
        <v>30.3262955854127</v>
      </c>
    </row>
    <row r="9" s="1" customFormat="1" ht="17" customHeight="1" spans="1:6">
      <c r="A9" s="10" t="s">
        <v>13</v>
      </c>
      <c r="B9" s="11">
        <v>19</v>
      </c>
      <c r="C9" s="10">
        <v>700</v>
      </c>
      <c r="D9" s="11"/>
      <c r="E9" s="12">
        <f t="shared" si="0"/>
        <v>0</v>
      </c>
      <c r="F9" s="12">
        <f t="shared" si="1"/>
        <v>0</v>
      </c>
    </row>
    <row r="10" s="1" customFormat="1" ht="17" customHeight="1" spans="1:6">
      <c r="A10" s="10" t="s">
        <v>14</v>
      </c>
      <c r="B10" s="11">
        <v>50</v>
      </c>
      <c r="C10" s="10">
        <v>115</v>
      </c>
      <c r="D10" s="11"/>
      <c r="E10" s="12">
        <f t="shared" si="0"/>
        <v>0</v>
      </c>
      <c r="F10" s="12">
        <f t="shared" si="1"/>
        <v>0</v>
      </c>
    </row>
    <row r="11" s="1" customFormat="1" ht="17" customHeight="1" spans="1:6">
      <c r="A11" s="10" t="s">
        <v>15</v>
      </c>
      <c r="B11" s="11"/>
      <c r="C11" s="10">
        <v>214</v>
      </c>
      <c r="D11" s="11"/>
      <c r="E11" s="12"/>
      <c r="F11" s="12">
        <f t="shared" si="1"/>
        <v>0</v>
      </c>
    </row>
    <row r="12" s="1" customFormat="1" ht="17" customHeight="1" spans="1:6">
      <c r="A12" s="10" t="s">
        <v>16</v>
      </c>
      <c r="B12" s="11">
        <v>16</v>
      </c>
      <c r="C12" s="10">
        <v>13</v>
      </c>
      <c r="D12" s="11">
        <v>16</v>
      </c>
      <c r="E12" s="12">
        <f t="shared" si="0"/>
        <v>100</v>
      </c>
      <c r="F12" s="12">
        <f t="shared" si="1"/>
        <v>123.076923076923</v>
      </c>
    </row>
    <row r="13" s="1" customFormat="1" ht="17" customHeight="1" spans="1:6">
      <c r="A13" s="10" t="s">
        <v>17</v>
      </c>
      <c r="B13" s="11">
        <v>300</v>
      </c>
      <c r="C13" s="10"/>
      <c r="D13" s="11">
        <v>300</v>
      </c>
      <c r="E13" s="12">
        <f t="shared" si="0"/>
        <v>100</v>
      </c>
      <c r="F13" s="12"/>
    </row>
    <row r="14" s="1" customFormat="1" ht="17" customHeight="1" spans="1:6">
      <c r="A14" s="10" t="s">
        <v>18</v>
      </c>
      <c r="B14" s="11">
        <v>-2</v>
      </c>
      <c r="C14" s="10"/>
      <c r="D14" s="11"/>
      <c r="E14" s="12">
        <f t="shared" si="0"/>
        <v>0</v>
      </c>
      <c r="F14" s="12"/>
    </row>
    <row r="15" s="1" customFormat="1" ht="17" customHeight="1" spans="1:6">
      <c r="A15" s="10" t="s">
        <v>19</v>
      </c>
      <c r="B15" s="11">
        <v>738</v>
      </c>
      <c r="C15" s="10">
        <v>499</v>
      </c>
      <c r="D15" s="11">
        <v>738</v>
      </c>
      <c r="E15" s="12">
        <f t="shared" si="0"/>
        <v>100</v>
      </c>
      <c r="F15" s="12">
        <f t="shared" si="1"/>
        <v>147.895791583166</v>
      </c>
    </row>
    <row r="16" s="1" customFormat="1" ht="17" customHeight="1" spans="1:6">
      <c r="A16" s="10" t="s">
        <v>20</v>
      </c>
      <c r="B16" s="11">
        <v>738</v>
      </c>
      <c r="C16" s="10"/>
      <c r="D16" s="11">
        <v>738</v>
      </c>
      <c r="E16" s="12">
        <f t="shared" si="0"/>
        <v>100</v>
      </c>
      <c r="F16" s="12"/>
    </row>
    <row r="17" s="1" customFormat="1" ht="17" customHeight="1" spans="1:6">
      <c r="A17" s="10" t="s">
        <v>21</v>
      </c>
      <c r="B17" s="11"/>
      <c r="C17" s="10">
        <v>499</v>
      </c>
      <c r="D17" s="11"/>
      <c r="E17" s="12"/>
      <c r="F17" s="12">
        <f t="shared" si="1"/>
        <v>0</v>
      </c>
    </row>
    <row r="18" s="1" customFormat="1" ht="17" customHeight="1" spans="1:6">
      <c r="A18" s="10" t="s">
        <v>22</v>
      </c>
      <c r="B18" s="11">
        <v>43</v>
      </c>
      <c r="C18" s="10">
        <v>150</v>
      </c>
      <c r="D18" s="11">
        <v>42</v>
      </c>
      <c r="E18" s="12">
        <f t="shared" si="0"/>
        <v>97.6744186046512</v>
      </c>
      <c r="F18" s="12">
        <f t="shared" si="1"/>
        <v>28</v>
      </c>
    </row>
    <row r="19" s="1" customFormat="1" ht="17" customHeight="1" spans="1:6">
      <c r="A19" s="10" t="s">
        <v>23</v>
      </c>
      <c r="B19" s="11"/>
      <c r="C19" s="10">
        <v>150</v>
      </c>
      <c r="D19" s="11"/>
      <c r="E19" s="12"/>
      <c r="F19" s="12">
        <f t="shared" si="1"/>
        <v>0</v>
      </c>
    </row>
    <row r="20" s="1" customFormat="1" ht="17" customHeight="1" spans="1:6">
      <c r="A20" s="10" t="s">
        <v>24</v>
      </c>
      <c r="B20" s="11">
        <v>43</v>
      </c>
      <c r="C20" s="10"/>
      <c r="D20" s="11">
        <v>42</v>
      </c>
      <c r="E20" s="12">
        <f t="shared" si="0"/>
        <v>97.6744186046512</v>
      </c>
      <c r="F20" s="12"/>
    </row>
    <row r="21" s="1" customFormat="1" ht="17" customHeight="1" spans="1:6">
      <c r="A21" s="10" t="s">
        <v>25</v>
      </c>
      <c r="B21" s="11"/>
      <c r="C21" s="10">
        <v>10000</v>
      </c>
      <c r="D21" s="11"/>
      <c r="E21" s="12"/>
      <c r="F21" s="12">
        <f t="shared" si="1"/>
        <v>0</v>
      </c>
    </row>
    <row r="22" s="1" customFormat="1" ht="17" customHeight="1" spans="1:6">
      <c r="A22" s="10" t="s">
        <v>26</v>
      </c>
      <c r="B22" s="11"/>
      <c r="C22" s="10">
        <v>10000</v>
      </c>
      <c r="D22" s="11"/>
      <c r="E22" s="12"/>
      <c r="F22" s="12">
        <f t="shared" si="1"/>
        <v>0</v>
      </c>
    </row>
    <row r="23" s="1" customFormat="1" ht="17" customHeight="1" spans="1:6">
      <c r="A23" s="10" t="s">
        <v>27</v>
      </c>
      <c r="B23" s="11">
        <f>B24+B26</f>
        <v>15691</v>
      </c>
      <c r="C23" s="10">
        <v>5904</v>
      </c>
      <c r="D23" s="11">
        <v>15442</v>
      </c>
      <c r="E23" s="12">
        <f t="shared" si="0"/>
        <v>98.4131030527054</v>
      </c>
      <c r="F23" s="12">
        <f t="shared" si="1"/>
        <v>261.551490514905</v>
      </c>
    </row>
    <row r="24" s="1" customFormat="1" ht="17" customHeight="1" spans="1:6">
      <c r="A24" s="10" t="s">
        <v>28</v>
      </c>
      <c r="B24" s="11">
        <v>15400</v>
      </c>
      <c r="C24" s="10">
        <v>5000</v>
      </c>
      <c r="D24" s="11">
        <v>15400</v>
      </c>
      <c r="E24" s="12">
        <f t="shared" si="0"/>
        <v>100</v>
      </c>
      <c r="F24" s="12">
        <f t="shared" si="1"/>
        <v>308</v>
      </c>
    </row>
    <row r="25" s="1" customFormat="1" ht="17" customHeight="1" spans="1:6">
      <c r="A25" s="10" t="s">
        <v>29</v>
      </c>
      <c r="B25" s="11">
        <v>15400</v>
      </c>
      <c r="C25" s="10">
        <v>5000</v>
      </c>
      <c r="D25" s="11">
        <v>15400</v>
      </c>
      <c r="E25" s="12">
        <f t="shared" si="0"/>
        <v>100</v>
      </c>
      <c r="F25" s="12">
        <f t="shared" si="1"/>
        <v>308</v>
      </c>
    </row>
    <row r="26" s="1" customFormat="1" ht="17" customHeight="1" spans="1:6">
      <c r="A26" s="10" t="s">
        <v>30</v>
      </c>
      <c r="B26" s="11">
        <v>291</v>
      </c>
      <c r="C26" s="10">
        <v>904</v>
      </c>
      <c r="D26" s="11">
        <v>42</v>
      </c>
      <c r="E26" s="12">
        <f t="shared" si="0"/>
        <v>14.4329896907216</v>
      </c>
      <c r="F26" s="12">
        <f t="shared" si="1"/>
        <v>4.64601769911504</v>
      </c>
    </row>
    <row r="27" s="1" customFormat="1" ht="17" customHeight="1" spans="1:6">
      <c r="A27" s="10" t="s">
        <v>31</v>
      </c>
      <c r="B27" s="11">
        <f>50+41</f>
        <v>91</v>
      </c>
      <c r="C27" s="10">
        <v>659</v>
      </c>
      <c r="D27" s="11">
        <v>41</v>
      </c>
      <c r="E27" s="12">
        <f t="shared" si="0"/>
        <v>45.0549450549451</v>
      </c>
      <c r="F27" s="12">
        <f t="shared" si="1"/>
        <v>6.22154779969651</v>
      </c>
    </row>
    <row r="28" s="1" customFormat="1" ht="17" customHeight="1" spans="1:6">
      <c r="A28" s="10" t="s">
        <v>32</v>
      </c>
      <c r="B28" s="11">
        <f>1+95</f>
        <v>96</v>
      </c>
      <c r="C28" s="10">
        <v>111</v>
      </c>
      <c r="D28" s="11">
        <v>1</v>
      </c>
      <c r="E28" s="12">
        <f t="shared" si="0"/>
        <v>1.04166666666667</v>
      </c>
      <c r="F28" s="12">
        <f t="shared" si="1"/>
        <v>0.900900900900901</v>
      </c>
    </row>
    <row r="29" s="1" customFormat="1" ht="17" customHeight="1" spans="1:6">
      <c r="A29" s="10" t="s">
        <v>33</v>
      </c>
      <c r="B29" s="11"/>
      <c r="C29" s="10">
        <v>39</v>
      </c>
      <c r="D29" s="11"/>
      <c r="E29" s="12"/>
      <c r="F29" s="12">
        <f t="shared" si="1"/>
        <v>0</v>
      </c>
    </row>
    <row r="30" s="1" customFormat="1" ht="17" customHeight="1" spans="1:6">
      <c r="A30" s="10" t="s">
        <v>34</v>
      </c>
      <c r="B30" s="11">
        <v>27</v>
      </c>
      <c r="C30" s="10">
        <v>13</v>
      </c>
      <c r="D30" s="11"/>
      <c r="E30" s="12">
        <f t="shared" si="0"/>
        <v>0</v>
      </c>
      <c r="F30" s="12">
        <f t="shared" si="1"/>
        <v>0</v>
      </c>
    </row>
    <row r="31" s="1" customFormat="1" ht="17" customHeight="1" spans="1:6">
      <c r="A31" s="10" t="s">
        <v>35</v>
      </c>
      <c r="B31" s="11">
        <v>77</v>
      </c>
      <c r="C31" s="10">
        <v>82</v>
      </c>
      <c r="D31" s="11"/>
      <c r="E31" s="12">
        <f t="shared" si="0"/>
        <v>0</v>
      </c>
      <c r="F31" s="12">
        <f t="shared" si="1"/>
        <v>0</v>
      </c>
    </row>
    <row r="32" s="1" customFormat="1" ht="17" customHeight="1" spans="1:6">
      <c r="A32" s="10" t="s">
        <v>36</v>
      </c>
      <c r="B32" s="11">
        <v>4195</v>
      </c>
      <c r="C32" s="10">
        <v>3538</v>
      </c>
      <c r="D32" s="11">
        <v>4195</v>
      </c>
      <c r="E32" s="12">
        <f t="shared" si="0"/>
        <v>100</v>
      </c>
      <c r="F32" s="12">
        <f t="shared" si="1"/>
        <v>118.569813453929</v>
      </c>
    </row>
    <row r="33" s="1" customFormat="1" ht="17" customHeight="1" spans="1:6">
      <c r="A33" s="10" t="s">
        <v>37</v>
      </c>
      <c r="B33" s="11">
        <v>4195</v>
      </c>
      <c r="C33" s="10">
        <v>3538</v>
      </c>
      <c r="D33" s="11">
        <v>4195</v>
      </c>
      <c r="E33" s="12">
        <f t="shared" si="0"/>
        <v>100</v>
      </c>
      <c r="F33" s="12">
        <f t="shared" si="1"/>
        <v>118.569813453929</v>
      </c>
    </row>
    <row r="34" s="1" customFormat="1" ht="17" customHeight="1" spans="1:6">
      <c r="A34" s="10" t="s">
        <v>38</v>
      </c>
      <c r="B34" s="11">
        <v>4195</v>
      </c>
      <c r="C34" s="10">
        <v>3538</v>
      </c>
      <c r="D34" s="11">
        <v>4195</v>
      </c>
      <c r="E34" s="12">
        <f t="shared" si="0"/>
        <v>100</v>
      </c>
      <c r="F34" s="12">
        <f t="shared" si="1"/>
        <v>118.569813453929</v>
      </c>
    </row>
    <row r="35" s="1" customFormat="1" ht="17" customHeight="1" spans="1:6">
      <c r="A35" s="10" t="s">
        <v>39</v>
      </c>
      <c r="B35" s="11">
        <v>18</v>
      </c>
      <c r="C35" s="10">
        <v>16</v>
      </c>
      <c r="D35" s="11">
        <v>18</v>
      </c>
      <c r="E35" s="12">
        <f t="shared" si="0"/>
        <v>100</v>
      </c>
      <c r="F35" s="12">
        <f t="shared" si="1"/>
        <v>112.5</v>
      </c>
    </row>
    <row r="36" s="1" customFormat="1" ht="17" customHeight="1" spans="1:6">
      <c r="A36" s="10" t="s">
        <v>40</v>
      </c>
      <c r="B36" s="11">
        <v>18</v>
      </c>
      <c r="C36" s="10">
        <v>16</v>
      </c>
      <c r="D36" s="11">
        <v>18</v>
      </c>
      <c r="E36" s="12">
        <f t="shared" si="0"/>
        <v>100</v>
      </c>
      <c r="F36" s="12">
        <f t="shared" si="1"/>
        <v>112.5</v>
      </c>
    </row>
    <row r="37" s="1" customFormat="1" ht="17" customHeight="1" spans="1:6">
      <c r="A37" s="10" t="s">
        <v>41</v>
      </c>
      <c r="B37" s="11">
        <v>18</v>
      </c>
      <c r="C37" s="10">
        <v>16</v>
      </c>
      <c r="D37" s="11">
        <v>18</v>
      </c>
      <c r="E37" s="12">
        <f t="shared" si="0"/>
        <v>100</v>
      </c>
      <c r="F37" s="12">
        <f t="shared" si="1"/>
        <v>112.5</v>
      </c>
    </row>
    <row r="38" s="1" customFormat="1" ht="17" customHeight="1" spans="1:6">
      <c r="A38" s="10" t="s">
        <v>42</v>
      </c>
      <c r="B38" s="11">
        <v>4832</v>
      </c>
      <c r="C38" s="10">
        <v>5859</v>
      </c>
      <c r="D38" s="11">
        <v>4832</v>
      </c>
      <c r="E38" s="12">
        <f t="shared" si="0"/>
        <v>100</v>
      </c>
      <c r="F38" s="12">
        <f t="shared" si="1"/>
        <v>82.4714115036696</v>
      </c>
    </row>
    <row r="39" s="1" customFormat="1" ht="17" customHeight="1" spans="1:6">
      <c r="A39" s="10" t="s">
        <v>43</v>
      </c>
      <c r="B39" s="11">
        <v>4831</v>
      </c>
      <c r="C39" s="10">
        <v>5858</v>
      </c>
      <c r="D39" s="11">
        <v>4831</v>
      </c>
      <c r="E39" s="12">
        <f t="shared" si="0"/>
        <v>100</v>
      </c>
      <c r="F39" s="12">
        <f t="shared" si="1"/>
        <v>82.4684192557187</v>
      </c>
    </row>
    <row r="40" s="1" customFormat="1" ht="17" customHeight="1" spans="1:6">
      <c r="A40" s="10" t="s">
        <v>44</v>
      </c>
      <c r="B40" s="11">
        <v>1241</v>
      </c>
      <c r="C40" s="10">
        <v>258</v>
      </c>
      <c r="D40" s="11">
        <v>1241</v>
      </c>
      <c r="E40" s="12">
        <f t="shared" si="0"/>
        <v>100</v>
      </c>
      <c r="F40" s="12">
        <f t="shared" si="1"/>
        <v>481.007751937984</v>
      </c>
    </row>
    <row r="41" s="1" customFormat="1" ht="17" customHeight="1" spans="1:6">
      <c r="A41" s="10" t="s">
        <v>45</v>
      </c>
      <c r="B41" s="11">
        <v>3590</v>
      </c>
      <c r="C41" s="10">
        <v>3600</v>
      </c>
      <c r="D41" s="11">
        <v>3590</v>
      </c>
      <c r="E41" s="12">
        <f t="shared" si="0"/>
        <v>100</v>
      </c>
      <c r="F41" s="12">
        <f t="shared" si="1"/>
        <v>99.7222222222222</v>
      </c>
    </row>
    <row r="42" s="1" customFormat="1" ht="17" customHeight="1" spans="1:6">
      <c r="A42" s="10" t="s">
        <v>46</v>
      </c>
      <c r="B42" s="11"/>
      <c r="C42" s="10">
        <v>2000</v>
      </c>
      <c r="D42" s="11"/>
      <c r="E42" s="12"/>
      <c r="F42" s="12">
        <f t="shared" si="1"/>
        <v>0</v>
      </c>
    </row>
    <row r="43" s="1" customFormat="1" ht="17" customHeight="1" spans="1:6">
      <c r="A43" s="10" t="s">
        <v>47</v>
      </c>
      <c r="B43" s="11">
        <v>1</v>
      </c>
      <c r="C43" s="10">
        <v>1</v>
      </c>
      <c r="D43" s="11">
        <v>1</v>
      </c>
      <c r="E43" s="12">
        <f t="shared" si="0"/>
        <v>100</v>
      </c>
      <c r="F43" s="12">
        <f t="shared" si="1"/>
        <v>100</v>
      </c>
    </row>
    <row r="44" s="1" customFormat="1" ht="17" customHeight="1" spans="1:6">
      <c r="A44" s="10" t="s">
        <v>48</v>
      </c>
      <c r="B44" s="11">
        <v>1</v>
      </c>
      <c r="C44" s="10">
        <v>1</v>
      </c>
      <c r="D44" s="11">
        <v>1</v>
      </c>
      <c r="E44" s="12">
        <f t="shared" si="0"/>
        <v>100</v>
      </c>
      <c r="F44" s="12">
        <f t="shared" si="1"/>
        <v>100</v>
      </c>
    </row>
    <row r="45" s="1" customFormat="1" ht="17" customHeight="1" spans="1:6">
      <c r="A45" s="7" t="s">
        <v>49</v>
      </c>
      <c r="B45" s="7">
        <f>B4+B7+B23+B32+B35+B38</f>
        <v>25891</v>
      </c>
      <c r="C45" s="7">
        <f>C4+C7+C23+C32+C35+C38</f>
        <v>27042</v>
      </c>
      <c r="D45" s="11">
        <v>25583</v>
      </c>
      <c r="E45" s="12">
        <f t="shared" si="0"/>
        <v>98.8103974354023</v>
      </c>
      <c r="F45" s="12">
        <f t="shared" si="1"/>
        <v>94.6046890022927</v>
      </c>
    </row>
    <row r="46" s="1" customFormat="1" ht="18.7" customHeight="1" spans="5:6">
      <c r="E46" s="2"/>
      <c r="F46" s="2"/>
    </row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2018-08-23T03:22:00Z</dcterms:created>
  <dcterms:modified xsi:type="dcterms:W3CDTF">2022-09-13T02:16:37Z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